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10" activeTab="1"/>
  </bookViews>
  <sheets>
    <sheet name="разд.1 АУ" sheetId="1" r:id="rId1"/>
    <sheet name="разд.2-3 АУ" sheetId="2" r:id="rId2"/>
  </sheets>
  <definedNames>
    <definedName name="_xlnm.Print_Area" localSheetId="0">'разд.1 АУ'!$A$1:$J$68</definedName>
    <definedName name="_xlnm.Print_Area" localSheetId="1">'разд.2-3 АУ'!$A$1:$H$152</definedName>
  </definedNames>
  <calcPr fullCalcOnLoad="1"/>
</workbook>
</file>

<file path=xl/sharedStrings.xml><?xml version="1.0" encoding="utf-8"?>
<sst xmlns="http://schemas.openxmlformats.org/spreadsheetml/2006/main" count="391" uniqueCount="252">
  <si>
    <t>к Порядку  составления и утверждения отчета о результатах деятельности муниципального  учреждения и об использовании закрепленного за ним муниципального имущества</t>
  </si>
  <si>
    <t>(наименование учреждения)</t>
  </si>
  <si>
    <t>и об использовании закрепленного за ним муниципального имущества</t>
  </si>
  <si>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</si>
  <si>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</si>
  <si>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 xml:space="preserve">Краткая характеристика                                
</t>
  </si>
  <si>
    <t xml:space="preserve">Правовое обоснование                                
</t>
  </si>
  <si>
    <t>1. Основные виды деятельности:</t>
  </si>
  <si>
    <t>2. Иные виды деятельности</t>
  </si>
  <si>
    <t>Исчерпывающий перечень  видов деятельности</t>
  </si>
  <si>
    <t>1.2. Перечень услуг (работ), оказываемых потребителям за плату в случаях, предусмотренных нормативными правовыми (правовыми) актами</t>
  </si>
  <si>
    <t>Наименование услуги (работы)</t>
  </si>
  <si>
    <t>Потребитель услуг (работ) 
(физическое или юридическое лицо)</t>
  </si>
  <si>
    <t>Нормативный правовой
(правовой) акт</t>
  </si>
  <si>
    <t xml:space="preserve">Наименование документа </t>
  </si>
  <si>
    <t>Номер и дата документа</t>
  </si>
  <si>
    <t xml:space="preserve">Срок действия </t>
  </si>
  <si>
    <t>1.4. Сведения о работниках учреждения</t>
  </si>
  <si>
    <t>№№  п/п</t>
  </si>
  <si>
    <t>Наименование показателя</t>
  </si>
  <si>
    <t>Численность работников</t>
  </si>
  <si>
    <t>Уровень профессионального образования (квалификации) работников *</t>
  </si>
  <si>
    <t>Причины изменения количества штатных единиц</t>
  </si>
  <si>
    <t>на начало отчетного периода</t>
  </si>
  <si>
    <t>на конец отчетного периода</t>
  </si>
  <si>
    <t>Штатная численность</t>
  </si>
  <si>
    <t>Фактическая численность</t>
  </si>
  <si>
    <t>х</t>
  </si>
  <si>
    <t>1.5. Средняя заработная плата сотрудников учреждения</t>
  </si>
  <si>
    <t>Раздел 2. Результат деятельности учреждения</t>
  </si>
  <si>
    <t>Примечание</t>
  </si>
  <si>
    <t>% изменения (гр. 3 : гр. 2 * 100)</t>
  </si>
  <si>
    <t>% изменения (гр. 5 : гр. 3 * 100)</t>
  </si>
  <si>
    <t>% изменения (гр. 7 : гр. 5 * 100)</t>
  </si>
  <si>
    <t>бесплатно</t>
  </si>
  <si>
    <t>частично платно</t>
  </si>
  <si>
    <t>полностью платно</t>
  </si>
  <si>
    <t>1.</t>
  </si>
  <si>
    <t>Наименование потребителя</t>
  </si>
  <si>
    <t>Суть жалобы</t>
  </si>
  <si>
    <t>Принятые меры</t>
  </si>
  <si>
    <t>2.</t>
  </si>
  <si>
    <t>* Уровень профессионального образования (квалификации) работников: высшее - 1, неполное высшее - 2, среднее профессиональное - 3, начальное профессиональное - 4, среднее (полное) общее - 5, основное общее - 6, не имеют основного общего - 7, ученая степень (кандидат наук - 8, доктор наук - 9).</t>
  </si>
  <si>
    <t xml:space="preserve">Наименование показателя </t>
  </si>
  <si>
    <t>Размер средней заработной платы, тыс.руб.</t>
  </si>
  <si>
    <t xml:space="preserve"> Наименование показателя
</t>
  </si>
  <si>
    <t>Ед.измерения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</si>
  <si>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</si>
  <si>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</si>
  <si>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</si>
  <si>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2.1.Сведения об исполнении муниципального задания на оказание муниципальных услуг (работ)*</t>
  </si>
  <si>
    <t>значение показателей</t>
  </si>
  <si>
    <t>Балансовая (остаточная) стоимость нефинансовых активов учреждения, тыс.руб.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</si>
  <si>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ценностей, тыс.руб.</t>
  </si>
  <si>
    <t xml:space="preserve">% изменения  </t>
  </si>
  <si>
    <t>динамика изменения (гр.3-гр.2)</t>
  </si>
  <si>
    <t>Суммы недостач, списанные за счет учреждения, тыс.руб.</t>
  </si>
  <si>
    <t>Сумма дебиторской задолженности, тыс.руб.</t>
  </si>
  <si>
    <t>Сумма кредиторской задолженности, тыс.руб.</t>
  </si>
  <si>
    <t>в том числе:
просроченная кредиторская задолженность, тыс.руб.</t>
  </si>
  <si>
    <t>Кварталы отчетного периода</t>
  </si>
  <si>
    <t>1 квартал</t>
  </si>
  <si>
    <t>2 квартал</t>
  </si>
  <si>
    <t>3 квартал</t>
  </si>
  <si>
    <t>4 квартал</t>
  </si>
  <si>
    <t>цена (тариф)</t>
  </si>
  <si>
    <t>Сумма доходов, полученных учреждением от оказания платных услуг (выполнение работ)</t>
  </si>
  <si>
    <t>Вид услуги (работы)</t>
  </si>
  <si>
    <t>тыс.руб.</t>
  </si>
  <si>
    <t xml:space="preserve"> </t>
  </si>
  <si>
    <t>Раздел 3. Об использовании имущества, закрепленного за учреждением</t>
  </si>
  <si>
    <t>Ед. измерения</t>
  </si>
  <si>
    <t>на начало отчетного года</t>
  </si>
  <si>
    <t>на конец отчетного года</t>
  </si>
  <si>
    <t>Общая балансовая (остаточная) стоимость движимого имущества, находящегося у учреждения на праве оперативного управления</t>
  </si>
  <si>
    <t>кв.м.</t>
  </si>
  <si>
    <t>штук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</si>
  <si>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 , осуществляющим функции и полномочия учредителя, учреждению на указанные цели</t>
  </si>
  <si>
    <t>Общая балансовая (остаточная) стоимость недвижимого имущества, приобретенного учреждением в отчетном году за счет, полученных от платных услуг и иной приносящей доход деятельности</t>
  </si>
  <si>
    <t xml:space="preserve">Отчет о результатах деятельности муниципального автономного учреждения  </t>
  </si>
  <si>
    <t>3.</t>
  </si>
  <si>
    <t>Среднегодовая численность работников учреждения</t>
  </si>
  <si>
    <t>2.2. Осуществление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</si>
  <si>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Единица измерения</t>
  </si>
  <si>
    <t>Год, предшествующий отчетному</t>
  </si>
  <si>
    <t>Отчетный год</t>
  </si>
  <si>
    <t>Осуществление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</si>
  <si>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%</t>
  </si>
  <si>
    <t>2.3. Сведения о балансовой (остаточной) стоимости нефинансовых активов, дебиторской и кредиторской задолженности</t>
  </si>
  <si>
    <t>2.4.Цены (тарифы) на платные услуги (работы), оказываемые потребителям ( в динамике в течение отчетного периода)</t>
  </si>
  <si>
    <t>Средняя стоимость получения платных и частично платных услуг (работ) для потребителей</t>
  </si>
  <si>
    <t>2.7. Количество жалоб потребителей и принятые по результатам их рассмотрения меры</t>
  </si>
  <si>
    <t>2.8. Сведения о показателях плана финансово-хозяйственной деятельности учреждения (кассовые и плановые поступления и выплаты)</t>
  </si>
  <si>
    <t>По плану (тыс.руб.)</t>
  </si>
  <si>
    <t>Кассовое исполнение (тыс.руб.)</t>
  </si>
  <si>
    <t>Остаток средств на начало года</t>
  </si>
  <si>
    <t>в том числе:</t>
  </si>
  <si>
    <t>Остаток средств на конец года</t>
  </si>
  <si>
    <t>Справочно:</t>
  </si>
  <si>
    <t>Объем публичных обязательств, всего</t>
  </si>
  <si>
    <t>Поступления ( с учетом возвратов), всего</t>
  </si>
  <si>
    <t>в том числе в разрезе поступлений:</t>
  </si>
  <si>
    <t>Выплаты ( с учетом восстановленных кассовых выплат), всего</t>
  </si>
  <si>
    <t>Процент исполнения (%)</t>
  </si>
  <si>
    <t>2.9.Объем финансового обеспечения</t>
  </si>
  <si>
    <t>Объем финансового обеспечения, задания учредителя</t>
  </si>
  <si>
    <t>Объем финансового обеспечения
в рамках программ, утвержденных
в установленном порядке</t>
  </si>
  <si>
    <t>2.10. Сведения о прибыли учреждения</t>
  </si>
  <si>
    <t>Сумма прибыли
до налогообложения</t>
  </si>
  <si>
    <t>в том числе</t>
  </si>
  <si>
    <t>общие суммы прибыли, образовавшейся в связи с оказанием учреждением частично платных услуг (работ)</t>
  </si>
  <si>
    <t>общие суммы прибыли, образовавшейся в связи с оказанием учреждением полностью платных услуг (работ)</t>
  </si>
  <si>
    <t xml:space="preserve">переданного в безвозмездное пользование
</t>
  </si>
  <si>
    <t>приобретенного учреждением за счет средств, выделенных органом , осуществляющим функции и полномочия учредителя, учреждению на указанные цели</t>
  </si>
  <si>
    <t>приобретенного учреждением  за счет, полученных от платных услуг и иной приносящей доход деятельности</t>
  </si>
  <si>
    <t>Общая балансовая (остаточная) стоимость недвижимого имущества, находящегося у учреждения на праве оперативного управления - всего</t>
  </si>
  <si>
    <t>Количество объектов недвижимого имущества, закрепленныхз за учреждением на праве оперативного управления</t>
  </si>
  <si>
    <t>Общая площадь объектов недвижимого имущества, закрепленных за учреждением на праве оперативного управления - всего</t>
  </si>
  <si>
    <t>Объем средств, полученных  от распоряжения в установленном порядке имуществом, находящимся у учреждения на праве оперативного управления</t>
  </si>
  <si>
    <t>1.6. Состав наблюдательного совета</t>
  </si>
  <si>
    <t>Должность, фамилия, имя, отчетство</t>
  </si>
  <si>
    <t>Решение о назначении</t>
  </si>
  <si>
    <t>Срок полномочий</t>
  </si>
  <si>
    <t>Приложение № 3</t>
  </si>
  <si>
    <t>1.7. Информация о рассмотрении и утверждении отчета  наблюдетальным советом</t>
  </si>
  <si>
    <t>Общая сумма прибыли учреждения после налогообложения - всего</t>
  </si>
  <si>
    <t>1.3. Перечень документов, на основании которых учреждение осуществляет деятельность</t>
  </si>
  <si>
    <t xml:space="preserve"> переданного в безвозмездное пользование</t>
  </si>
  <si>
    <t>переданного в безвозмездное пользование</t>
  </si>
  <si>
    <t>в том числе: нереальная к взысканию дебиторская задолженность, тыс.руб.</t>
  </si>
  <si>
    <t>Общее количество потребителей, воспользовавшихся услугами (работами) учреждения (в том числе платными для потребителей)</t>
  </si>
  <si>
    <t>2.6. Средняя стоимость для потребителей получения частично платных  и полностью платных   услуг (работ)  (по видам услуг (работ)</t>
  </si>
  <si>
    <t>в том числе за счет средств полученных в рамках муниципального задания</t>
  </si>
  <si>
    <t>2.5. Общее количество потребителей, воспользовавшихся услугами (работами) учреждения (в том числе платными  для потребителей)</t>
  </si>
  <si>
    <t>Справочно:  Суммы недостач, взысканные с виновных лиц, тыс.руб.</t>
  </si>
  <si>
    <t>Объем финансирования обеспечения деятельности, связанной с выполнением работ и оказанием услуг в соответствии с обязательствами перед страховщиком по обязательному социальному страхованию</t>
  </si>
  <si>
    <t>Общая балансовая (первоначальная) стоимость имущества, закрепленного за учреждением - всего</t>
  </si>
  <si>
    <t>из него переданного в аренду</t>
  </si>
  <si>
    <t>в том числе недвижимого имущества - всего</t>
  </si>
  <si>
    <t>в том числе: переданного в аренду</t>
  </si>
  <si>
    <t>в том числе переданного в аренду</t>
  </si>
  <si>
    <t>в том числе: особо ценного движимого имущества - всего</t>
  </si>
  <si>
    <t>ЛГ МАОУ ДОД "ЦДОД "Радуга"</t>
  </si>
  <si>
    <t xml:space="preserve">реализация общеобразовательных дополнительных программ программ культурологической, эколого-биологической, научно-технической, художественно-эстетической, социально-педагогической  направленностей </t>
  </si>
  <si>
    <t>организация досуга детей и школьников, организация платных образовательных услуг для детей и взрослых, предоставление услуг населению и предприятиям.</t>
  </si>
  <si>
    <t>детям в возрасте от 2 до 18 лет по договорам с родителями (законными представителями) детей:                        1) дополнительное обучение детей родному языку (белорусскому, украинскому, татарскому);
2)  дополнительное обучение детей русскому языку (для выходцев из республик Средней Азии,  Закавказья, Белоруссии, Башкирии, Украины, Казахстана);
3) обучение иностранным языкам (английскому, немецкому, французскому);
4) реализация дополнительных образовательных программ одной тематической направленности либо интегрированных программ  (кружков, клубов, студий, школы, ансамблей, групп, секций, театров) не входящих в учебный план Учреждения.                                                              5) углубленное изучение отдельных предметов;
6)подготовка к ЕГЭ по школьным предметам;
7)тематические мастерские по декоративно-прикладному творчеству;
8)развивающие курсы для дошкольников:
9)программы раннего развития для детей от 2 до 7 лет по разным направленностям;
10)мастерские Деда Мороза</t>
  </si>
  <si>
    <t>Физическое лицо</t>
  </si>
  <si>
    <t xml:space="preserve"> платные услуги населению и предприятиям                                                                             1)дизайнерское оформление помещений;
2)оцифровка видеоматериалов;
3)запись фонограмм;
4)организация праздников и юбилеев;
5)изготовление на заказ изделий декоративно-прикладного творчества;
6)концертная деятельность;
7)прокат сценических костюмов;
</t>
  </si>
  <si>
    <t>Юридическое и физическое  лицо</t>
  </si>
  <si>
    <t xml:space="preserve">№ 275-р от 27.10.2010 года </t>
  </si>
  <si>
    <t xml:space="preserve">Распоряжение главы города Лангепаса </t>
  </si>
  <si>
    <t>№ 538 от 29.12.2010г</t>
  </si>
  <si>
    <t>Устав ЛГ МАОУ ДОД "ЦДОД "Радуга"</t>
  </si>
  <si>
    <t>№002175344  от 07.06.1995г.</t>
  </si>
  <si>
    <t xml:space="preserve">Свидетельство о постановке на учет организации в налоговом органе по месту ее нахождения </t>
  </si>
  <si>
    <t xml:space="preserve">Лицензия 
дополнительные образовательные программы художественно- эстетической направленности;
дополнительные образовательные программы научно-технической направленности;
дополнительные образовательные программы эколого биологической направленности;
дополнительные образовательные программы социально-педагогической направленности;
дополнительные образовательные программы культурологической направленности.
</t>
  </si>
  <si>
    <t>Пономарева Е.В.– специалист-эксперт отдела по обеспечению прав детей на образование администрации города Лангепас</t>
  </si>
  <si>
    <t>Солоневич М.А. – начальник отдела культуры администрации города Лангепас</t>
  </si>
  <si>
    <t>Прохоренкова М.В. – председатель городской общественной организации общества многодетных матерей</t>
  </si>
  <si>
    <t>Артемьева Л.В. – педагог дополнительного образования 
ЛГ МАОУ ДОД «ЦДОД «Радуга»</t>
  </si>
  <si>
    <t>Абрамчук С.Г.– педагог дополнительного образования 
ЛГ МАОУ ДОД «ЦДОД «Радуга»</t>
  </si>
  <si>
    <t xml:space="preserve">1 - 34; 2 - 1;
3 - 18;  5 - 15;
</t>
  </si>
  <si>
    <t>Значение, утвержденное в муниципальном задании на отчетный период</t>
  </si>
  <si>
    <t>чел</t>
  </si>
  <si>
    <t>Анализ численности</t>
  </si>
  <si>
    <t xml:space="preserve">Большой охват учащихся школ города программами по внеурочной деятельности в рамках внедрения федеральных государственных образовательных стандартов. </t>
  </si>
  <si>
    <t xml:space="preserve">Показатель 1 
Объем муниципальной услуги
Предоставление дополнительного образования:
- Количество потребителей муниципальных услуг
</t>
  </si>
  <si>
    <t>Принятие активного участия в олимпиадах, конференциях, конкурсах, фестивалях, смотрах, выставках различного уровня.</t>
  </si>
  <si>
    <t xml:space="preserve">Показатель 2 
Качество муниципальной услуги Предоставление дополнительного образования:
1. Количество обучающихся, принимающих участие в олимпиадах, конференциях, конкурсах, фестивалях, смотрах, выставках различного уровня в течение уч.года
</t>
  </si>
  <si>
    <t xml:space="preserve">
2. Сохранность  контингента обучающихся</t>
  </si>
  <si>
    <t xml:space="preserve">
3. Общий уровень укомплектованности пед. кадрами в соответствии со штатным расписанием</t>
  </si>
  <si>
    <t xml:space="preserve">4. Доля пед. раб. с высшим професс. образованием от общего числа педагогов </t>
  </si>
  <si>
    <t xml:space="preserve"> некоторые педагоги с высшим образованим находятся в отпусках по уходу за ребенком, педагоги принятые на время отсутствия основного работника имеют среднее профессиональное образование.</t>
  </si>
  <si>
    <t xml:space="preserve">5. Количество педагогических работников, принявших участие в конференциях, конкурсах, фестивалях, смотрах, выставках различного уровня </t>
  </si>
  <si>
    <t>-</t>
  </si>
  <si>
    <t>2011г.</t>
  </si>
  <si>
    <t>2012г.</t>
  </si>
  <si>
    <t>нет</t>
  </si>
  <si>
    <t>1.                                   нет</t>
  </si>
  <si>
    <t>на выполнение муниципального  задания</t>
  </si>
  <si>
    <t>целевые субсидии</t>
  </si>
  <si>
    <t>приносящая доход деятельность</t>
  </si>
  <si>
    <t>Начальная подготовка по хореографии</t>
  </si>
  <si>
    <t>Школа раннего развития  "Развиваемся вместе"</t>
  </si>
  <si>
    <t>Школа раннего развития "Каракули"</t>
  </si>
  <si>
    <t>Школа раннего развития  "Горошина"</t>
  </si>
  <si>
    <t>Школа раннего развития "Воскресный лицей"</t>
  </si>
  <si>
    <t>Школа раннего развития "Я расту"</t>
  </si>
  <si>
    <t>Школа раннего развития "Английский малышам"</t>
  </si>
  <si>
    <t>Танцевальный микс (взросл.население)</t>
  </si>
  <si>
    <t>Платные дополнительные образовательные услуги для детей</t>
  </si>
  <si>
    <t>Платные услуги для взрослого населения</t>
  </si>
  <si>
    <t>2. Платные дополнительные образовательные услуги для детей</t>
  </si>
  <si>
    <t>3.Платные услуги для взрослого населения</t>
  </si>
  <si>
    <t>1.Предоставление дополнительного образования:</t>
  </si>
  <si>
    <t>Художественно-эстетическая направленность</t>
  </si>
  <si>
    <t>Научно-техническая</t>
  </si>
  <si>
    <t>Социально-педагогическая</t>
  </si>
  <si>
    <t>Эколого-биологическая</t>
  </si>
  <si>
    <t xml:space="preserve">Культурологическая </t>
  </si>
  <si>
    <t xml:space="preserve">Организация и реализация платных услуг для взрослого населения:
1)танцевальный микс
2)рукоделие для взрослых (вязание крючком и спицами, батик, фелтинг, лоскутная пластика);
3)фотошоп;
4)свадебный танец (индивидуальные занятия с парой)
</t>
  </si>
  <si>
    <t xml:space="preserve">Штатная расстановка </t>
  </si>
  <si>
    <t>Контрольный список</t>
  </si>
  <si>
    <t>Отчеты педагогов</t>
  </si>
  <si>
    <t>Отчет педагогов, дипломы по результатам участия</t>
  </si>
  <si>
    <t>Журнал учета участия в конкурсах</t>
  </si>
  <si>
    <t>Типовое положение об образовательном учреждении дополнительного образования детей  утвержденный приказом Министерства образования и науки Российской Федерации от 26.06.2012г №504</t>
  </si>
  <si>
    <t>Правила оказания платных образовательных услуг утвернжденный Постановлением Правительства Российской Федерации от 05.07.2001г №505; Положение о порядке образования и использования средств, полученных от приносящей доход деятельности в ЛГ МАОУ ДОД "ЦДОД "Радуга"</t>
  </si>
  <si>
    <t>Бессрочно</t>
  </si>
  <si>
    <t>серия А №0000211  от 10 марта 2011г рег.№ 119</t>
  </si>
  <si>
    <t>Распоряжение главы города Лангепаса от 21.01.2011г № 15-р; от 22.05.2012г № 196-р</t>
  </si>
  <si>
    <t>5 лет</t>
  </si>
  <si>
    <t>Директор</t>
  </si>
  <si>
    <t>О.А.Чиркова</t>
  </si>
  <si>
    <t>Гл.бухгалтер</t>
  </si>
  <si>
    <t>Л.Б.Хакимова</t>
  </si>
  <si>
    <t>О.В.Агалакова</t>
  </si>
  <si>
    <t>Согласовано:</t>
  </si>
  <si>
    <t>администрации города Лангепаса</t>
  </si>
  <si>
    <t>________________________А.В. Милкин</t>
  </si>
  <si>
    <t>Начальник управления образования 
и молодежной политики</t>
  </si>
  <si>
    <t>Председатель наблюдательного совета 
ЛГ МАОУ "ЦДОД "Радуга"</t>
  </si>
  <si>
    <t>_____________________Е.В. Пономарева</t>
  </si>
  <si>
    <t>Утверждено:</t>
  </si>
  <si>
    <t>Исполнитель:  Экономист</t>
  </si>
  <si>
    <t>Тел. 5-06-96</t>
  </si>
  <si>
    <t>на содержание имущества</t>
  </si>
  <si>
    <t>нормативные затраты на оказание муниципальной услуги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</si>
  <si>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</si>
  <si>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</si>
  <si>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</si>
  <si>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</si>
  <si>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</si>
  <si>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</si>
  <si>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</si>
  <si>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</si>
  <si>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</si>
  <si>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</si>
  <si>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</si>
  <si>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</si>
  <si>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</si>
  <si>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</si>
  <si>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</si>
  <si>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за 2013 год</t>
  </si>
  <si>
    <t>1 - 38; 2 - 1;
3 - 12;  5 - 16</t>
  </si>
  <si>
    <t>За  предыдущий 2012 год</t>
  </si>
  <si>
    <t>За отчетный 2013 год</t>
  </si>
  <si>
    <t xml:space="preserve">По решению наблюдательного совета от 07.02.2014 года был рассмотрен проект отчета о результатах деятельности Лангепасского городского муниципального автономного образовательного учреждения дополнительного образования  детей «Центр дополни-тельного образования для детей «Радуга» и об использовании закрепленного за ним муниципального имущества за 2013 год. Согласно заключения от 14.02.2014 года принято решение об утверждении отчета о результатах деятельности Лангепасского городского муниципального автономного образовательного учреждения дополнительного образования  детей «Центр дополни-тельного образования для детей «Радуга» и об использовании закрепленного за ним муниципального имущества за 2013 год. </t>
  </si>
  <si>
    <t xml:space="preserve"> вакансии
( педагог-психолог, ПДО) </t>
  </si>
  <si>
    <t>14.02.2014г</t>
  </si>
  <si>
    <t>2013г.</t>
  </si>
  <si>
    <t>Отчетный год 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</si>
</sst>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"/>
    <numFmt numFmtId="171" formatCode="0.00000"/>
    <numFmt numFmtId="172" formatCode="0.0000"/>
  </numFmts>
  <fonts count="5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i/>
      <sz val="11"/>
      <name val="Times New Roman"/>
      <family val="1"/>
    </font>
    <font>
      <b/>
      <sz val="12"/>
      <name val="Arial Cyr"/>
      <family val="0"/>
    </font>
    <font>
      <i/>
      <sz val="11"/>
      <name val="Arial Cyr"/>
      <family val="0"/>
    </font>
    <font>
      <sz val="8"/>
      <name val="Times New Roman"/>
      <family val="1"/>
    </font>
    <font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2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8" fontId="5" fillId="0" borderId="13" xfId="0" applyNumberFormat="1" applyFont="1" applyBorder="1" applyAlignment="1">
      <alignment vertical="center" wrapText="1"/>
    </xf>
    <xf numFmtId="168" fontId="5" fillId="0" borderId="14" xfId="0" applyNumberFormat="1" applyFont="1" applyBorder="1" applyAlignment="1">
      <alignment wrapText="1"/>
    </xf>
    <xf numFmtId="168" fontId="5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7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9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9" fillId="0" borderId="13" xfId="0" applyFont="1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20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3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1">
      <selection activeCell="L66" sqref="L66"/>
    </sheetView>
  </sheetViews>
  <sheetFormatPr defaultColWidth="9.00390625" defaultRowHeight="12.75"/>
  <cols>
    <col min="1" max="1" width="5.75390625" style="0" customWidth="1"/>
    <col min="2" max="2" width="8.125" style="0" customWidth="1"/>
    <col min="3" max="3" width="40.625" style="0" customWidth="1"/>
    <col min="4" max="4" width="11.25390625" style="0" customWidth="1"/>
    <col min="5" max="5" width="10.625" style="0" customWidth="1"/>
    <col min="6" max="6" width="11.25390625" style="0" customWidth="1"/>
    <col min="7" max="7" width="12.125" style="0" customWidth="1"/>
    <col min="9" max="9" width="8.625" style="0" customWidth="1"/>
    <col min="10" max="10" width="9.875" style="0" customWidth="1"/>
  </cols>
  <sheetData>
    <row r="1" spans="1:18" ht="18.75" customHeight="1">
      <c r="A1" s="51" t="s">
        <v>217</v>
      </c>
      <c r="B1" s="51"/>
      <c r="C1" s="51"/>
      <c r="E1" s="64" t="s">
        <v>223</v>
      </c>
      <c r="F1" s="65"/>
      <c r="G1" s="65"/>
      <c r="H1" s="16"/>
      <c r="I1" s="16"/>
      <c r="J1" s="16"/>
      <c r="K1" s="16"/>
      <c r="M1" s="62" t="s">
        <v>123</v>
      </c>
      <c r="N1" s="63"/>
      <c r="O1" s="63"/>
      <c r="P1" s="63"/>
      <c r="Q1" s="63"/>
      <c r="R1" s="63"/>
    </row>
    <row r="2" spans="1:18" ht="38.25" customHeight="1">
      <c r="A2" s="151" t="s">
        <v>220</v>
      </c>
      <c r="B2" s="151"/>
      <c r="C2" s="151"/>
      <c r="E2" s="66" t="s">
        <v>221</v>
      </c>
      <c r="F2" s="66"/>
      <c r="G2" s="66"/>
      <c r="H2" s="66"/>
      <c r="I2" s="66"/>
      <c r="J2" s="16"/>
      <c r="K2" s="16"/>
      <c r="M2" s="62" t="s">
        <v>0</v>
      </c>
      <c r="N2" s="63"/>
      <c r="O2" s="63"/>
      <c r="P2" s="63"/>
      <c r="Q2" s="63"/>
      <c r="R2" s="16"/>
    </row>
    <row r="3" spans="1:17" ht="14.25" customHeight="1">
      <c r="A3" s="52" t="s">
        <v>218</v>
      </c>
      <c r="B3" s="52"/>
      <c r="C3" s="52"/>
      <c r="E3" s="67"/>
      <c r="F3" s="67"/>
      <c r="G3" s="67"/>
      <c r="H3" s="67"/>
      <c r="I3" s="67"/>
      <c r="J3" s="16"/>
      <c r="M3" s="63"/>
      <c r="N3" s="63"/>
      <c r="O3" s="63"/>
      <c r="P3" s="63"/>
      <c r="Q3" s="63"/>
    </row>
    <row r="4" spans="1:10" ht="24.75" customHeight="1">
      <c r="A4" s="51" t="s">
        <v>219</v>
      </c>
      <c r="B4" s="51"/>
      <c r="C4" s="51"/>
      <c r="E4" s="154" t="s">
        <v>222</v>
      </c>
      <c r="F4" s="154"/>
      <c r="G4" s="154"/>
      <c r="H4" s="154"/>
      <c r="I4" s="16"/>
      <c r="J4" s="16"/>
    </row>
    <row r="5" spans="5:10" ht="9" customHeight="1">
      <c r="E5" s="54"/>
      <c r="F5" s="152"/>
      <c r="G5" s="152"/>
      <c r="H5" s="16"/>
      <c r="I5" s="16"/>
      <c r="J5" s="16"/>
    </row>
    <row r="6" spans="5:10" ht="9" customHeight="1">
      <c r="E6" s="153"/>
      <c r="F6" s="153"/>
      <c r="G6" s="153"/>
      <c r="H6" s="16"/>
      <c r="I6" s="16"/>
      <c r="J6" s="16"/>
    </row>
    <row r="7" spans="6:10" ht="9" customHeight="1">
      <c r="F7" s="16"/>
      <c r="G7" s="16"/>
      <c r="H7" s="16"/>
      <c r="I7" s="16"/>
      <c r="J7" s="16"/>
    </row>
    <row r="8" spans="1:11" ht="15.75">
      <c r="A8" s="68" t="s">
        <v>79</v>
      </c>
      <c r="B8" s="68"/>
      <c r="C8" s="68"/>
      <c r="D8" s="68"/>
      <c r="E8" s="68"/>
      <c r="F8" s="68"/>
      <c r="G8" s="68"/>
      <c r="H8" s="68"/>
      <c r="I8" s="68"/>
      <c r="J8" s="68"/>
      <c r="K8" s="46"/>
    </row>
    <row r="9" spans="1:11" ht="15.75" customHeight="1">
      <c r="A9" s="68" t="s">
        <v>2</v>
      </c>
      <c r="B9" s="68"/>
      <c r="C9" s="68"/>
      <c r="D9" s="68"/>
      <c r="E9" s="68"/>
      <c r="F9" s="68"/>
      <c r="G9" s="68"/>
      <c r="H9" s="68"/>
      <c r="I9" s="68"/>
      <c r="J9" s="68"/>
      <c r="K9" s="55"/>
    </row>
    <row r="10" spans="1:10" ht="1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.75">
      <c r="A11" s="148" t="s">
        <v>142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12" customHeight="1">
      <c r="A12" s="1"/>
      <c r="B12" s="150" t="s">
        <v>1</v>
      </c>
      <c r="C12" s="150"/>
      <c r="D12" s="150"/>
      <c r="E12" s="150"/>
      <c r="F12" s="150"/>
      <c r="G12" s="150"/>
      <c r="H12" s="150"/>
      <c r="I12" s="150"/>
      <c r="J12" s="1"/>
    </row>
    <row r="13" ht="1.5" customHeight="1"/>
    <row r="14" spans="1:10" ht="14.25" customHeight="1">
      <c r="A14" s="68" t="s">
        <v>243</v>
      </c>
      <c r="B14" s="68"/>
      <c r="C14" s="68"/>
      <c r="D14" s="68"/>
      <c r="E14" s="68"/>
      <c r="F14" s="68"/>
      <c r="G14" s="68"/>
      <c r="H14" s="68"/>
      <c r="I14" s="68"/>
      <c r="J14" s="68"/>
    </row>
    <row r="15" ht="7.5" customHeight="1"/>
    <row r="16" spans="1:10" ht="15.75">
      <c r="A16" s="68" t="s">
        <v>3</v>
      </c>
      <c r="B16" s="68"/>
      <c r="C16" s="68"/>
      <c r="D16" s="68"/>
      <c r="E16" s="68"/>
      <c r="F16" s="68"/>
      <c r="G16" s="68"/>
      <c r="H16" s="68"/>
      <c r="I16" s="68"/>
      <c r="J16" s="68"/>
    </row>
    <row r="17" ht="3" customHeight="1"/>
    <row r="18" spans="1:10" ht="12.75" customHeight="1">
      <c r="A18" s="140" t="s">
        <v>4</v>
      </c>
      <c r="B18" s="140"/>
      <c r="C18" s="140"/>
      <c r="D18" s="140"/>
      <c r="E18" s="140"/>
      <c r="F18" s="140"/>
      <c r="G18" s="140"/>
      <c r="H18" s="140"/>
      <c r="I18" s="140"/>
      <c r="J18" s="140"/>
    </row>
    <row r="19" spans="1:10" ht="3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8" customHeight="1">
      <c r="A20" s="145" t="s">
        <v>9</v>
      </c>
      <c r="B20" s="146"/>
      <c r="C20" s="147"/>
      <c r="D20" s="145" t="s">
        <v>5</v>
      </c>
      <c r="E20" s="146"/>
      <c r="F20" s="146"/>
      <c r="G20" s="147"/>
      <c r="H20" s="145" t="s">
        <v>6</v>
      </c>
      <c r="I20" s="146"/>
      <c r="J20" s="147"/>
    </row>
    <row r="21" spans="1:10" ht="13.5" customHeight="1">
      <c r="A21" s="142">
        <v>1</v>
      </c>
      <c r="B21" s="143"/>
      <c r="C21" s="144"/>
      <c r="D21" s="142">
        <v>2</v>
      </c>
      <c r="E21" s="143"/>
      <c r="F21" s="143"/>
      <c r="G21" s="144"/>
      <c r="H21" s="142">
        <v>3</v>
      </c>
      <c r="I21" s="143"/>
      <c r="J21" s="144"/>
    </row>
    <row r="22" spans="1:10" ht="95.25" customHeight="1">
      <c r="A22" s="86" t="s">
        <v>7</v>
      </c>
      <c r="B22" s="86"/>
      <c r="C22" s="86"/>
      <c r="D22" s="86" t="s">
        <v>143</v>
      </c>
      <c r="E22" s="86"/>
      <c r="F22" s="86"/>
      <c r="G22" s="86"/>
      <c r="H22" s="141" t="s">
        <v>152</v>
      </c>
      <c r="I22" s="141"/>
      <c r="J22" s="141"/>
    </row>
    <row r="23" spans="1:10" ht="65.25" customHeight="1">
      <c r="A23" s="86" t="s">
        <v>8</v>
      </c>
      <c r="B23" s="86"/>
      <c r="C23" s="86"/>
      <c r="D23" s="86" t="s">
        <v>144</v>
      </c>
      <c r="E23" s="86"/>
      <c r="F23" s="86"/>
      <c r="G23" s="86"/>
      <c r="H23" s="141" t="s">
        <v>152</v>
      </c>
      <c r="I23" s="141"/>
      <c r="J23" s="141"/>
    </row>
    <row r="24" spans="1:10" ht="7.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2.2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1" ht="18.75" customHeight="1">
      <c r="A26" s="140" t="s">
        <v>10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6"/>
    </row>
    <row r="27" spans="1:10" ht="3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40.5" customHeight="1">
      <c r="A28" s="130" t="s">
        <v>11</v>
      </c>
      <c r="B28" s="130"/>
      <c r="C28" s="130"/>
      <c r="D28" s="130" t="s">
        <v>12</v>
      </c>
      <c r="E28" s="130"/>
      <c r="F28" s="130"/>
      <c r="G28" s="130"/>
      <c r="H28" s="130" t="s">
        <v>13</v>
      </c>
      <c r="I28" s="130"/>
      <c r="J28" s="130"/>
    </row>
    <row r="29" spans="1:10" ht="12" customHeight="1" hidden="1">
      <c r="A29" s="93">
        <v>1</v>
      </c>
      <c r="B29" s="94"/>
      <c r="C29" s="95"/>
      <c r="D29" s="93">
        <v>2</v>
      </c>
      <c r="E29" s="94"/>
      <c r="F29" s="94"/>
      <c r="G29" s="95"/>
      <c r="H29" s="93">
        <v>3</v>
      </c>
      <c r="I29" s="94"/>
      <c r="J29" s="95"/>
    </row>
    <row r="30" spans="1:10" ht="363" customHeight="1">
      <c r="A30" s="86" t="s">
        <v>145</v>
      </c>
      <c r="B30" s="86"/>
      <c r="C30" s="86"/>
      <c r="D30" s="83" t="s">
        <v>146</v>
      </c>
      <c r="E30" s="84"/>
      <c r="F30" s="84"/>
      <c r="G30" s="85"/>
      <c r="H30" s="137" t="s">
        <v>206</v>
      </c>
      <c r="I30" s="138"/>
      <c r="J30" s="139"/>
    </row>
    <row r="31" spans="1:10" ht="129" customHeight="1">
      <c r="A31" s="70" t="s">
        <v>200</v>
      </c>
      <c r="B31" s="71"/>
      <c r="C31" s="72"/>
      <c r="D31" s="83" t="s">
        <v>146</v>
      </c>
      <c r="E31" s="84"/>
      <c r="F31" s="84"/>
      <c r="G31" s="85"/>
      <c r="H31" s="87" t="s">
        <v>207</v>
      </c>
      <c r="I31" s="88"/>
      <c r="J31" s="89"/>
    </row>
    <row r="32" spans="1:10" ht="96" customHeight="1">
      <c r="A32" s="86" t="s">
        <v>147</v>
      </c>
      <c r="B32" s="86"/>
      <c r="C32" s="86"/>
      <c r="D32" s="83" t="s">
        <v>148</v>
      </c>
      <c r="E32" s="84"/>
      <c r="F32" s="84"/>
      <c r="G32" s="85"/>
      <c r="H32" s="90"/>
      <c r="I32" s="91"/>
      <c r="J32" s="92"/>
    </row>
    <row r="33" spans="1:10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>
      <c r="A34" s="82" t="s">
        <v>126</v>
      </c>
      <c r="B34" s="82"/>
      <c r="C34" s="82"/>
      <c r="D34" s="82"/>
      <c r="E34" s="82"/>
      <c r="F34" s="82"/>
      <c r="G34" s="82"/>
      <c r="H34" s="82"/>
      <c r="I34" s="82"/>
      <c r="J34" s="82"/>
    </row>
    <row r="35" spans="1:10" ht="8.2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30" t="s">
        <v>14</v>
      </c>
      <c r="B36" s="130"/>
      <c r="C36" s="130"/>
      <c r="D36" s="130" t="s">
        <v>15</v>
      </c>
      <c r="E36" s="130"/>
      <c r="F36" s="130"/>
      <c r="G36" s="130"/>
      <c r="H36" s="130" t="s">
        <v>16</v>
      </c>
      <c r="I36" s="130"/>
      <c r="J36" s="130"/>
    </row>
    <row r="37" spans="1:10" ht="15.75">
      <c r="A37" s="93">
        <v>1</v>
      </c>
      <c r="B37" s="94"/>
      <c r="C37" s="95"/>
      <c r="D37" s="93">
        <v>2</v>
      </c>
      <c r="E37" s="94"/>
      <c r="F37" s="94"/>
      <c r="G37" s="95"/>
      <c r="H37" s="93">
        <v>3</v>
      </c>
      <c r="I37" s="94"/>
      <c r="J37" s="95"/>
    </row>
    <row r="38" spans="1:10" ht="24.75" customHeight="1">
      <c r="A38" s="79" t="s">
        <v>150</v>
      </c>
      <c r="B38" s="80"/>
      <c r="C38" s="81"/>
      <c r="D38" s="73" t="s">
        <v>149</v>
      </c>
      <c r="E38" s="74"/>
      <c r="F38" s="74"/>
      <c r="G38" s="75"/>
      <c r="H38" s="76" t="s">
        <v>208</v>
      </c>
      <c r="I38" s="77"/>
      <c r="J38" s="78"/>
    </row>
    <row r="39" spans="1:10" ht="31.5" customHeight="1">
      <c r="A39" s="79" t="s">
        <v>152</v>
      </c>
      <c r="B39" s="80"/>
      <c r="C39" s="81"/>
      <c r="D39" s="73" t="s">
        <v>151</v>
      </c>
      <c r="E39" s="74"/>
      <c r="F39" s="74"/>
      <c r="G39" s="75"/>
      <c r="H39" s="76" t="s">
        <v>208</v>
      </c>
      <c r="I39" s="77"/>
      <c r="J39" s="78"/>
    </row>
    <row r="40" spans="1:10" ht="39.75" customHeight="1">
      <c r="A40" s="79" t="s">
        <v>154</v>
      </c>
      <c r="B40" s="80"/>
      <c r="C40" s="81"/>
      <c r="D40" s="73" t="s">
        <v>153</v>
      </c>
      <c r="E40" s="74"/>
      <c r="F40" s="74"/>
      <c r="G40" s="75"/>
      <c r="H40" s="76" t="s">
        <v>208</v>
      </c>
      <c r="I40" s="77"/>
      <c r="J40" s="78"/>
    </row>
    <row r="41" spans="1:10" ht="174" customHeight="1">
      <c r="A41" s="79" t="s">
        <v>155</v>
      </c>
      <c r="B41" s="80"/>
      <c r="C41" s="81"/>
      <c r="D41" s="73" t="s">
        <v>209</v>
      </c>
      <c r="E41" s="74"/>
      <c r="F41" s="74"/>
      <c r="G41" s="75"/>
      <c r="H41" s="76" t="s">
        <v>208</v>
      </c>
      <c r="I41" s="77"/>
      <c r="J41" s="78"/>
    </row>
    <row r="42" spans="1:10" ht="3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82" t="s">
        <v>17</v>
      </c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3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53.25" customHeight="1">
      <c r="A45" s="131" t="s">
        <v>18</v>
      </c>
      <c r="B45" s="131" t="s">
        <v>19</v>
      </c>
      <c r="C45" s="132"/>
      <c r="D45" s="136" t="s">
        <v>20</v>
      </c>
      <c r="E45" s="136"/>
      <c r="F45" s="131" t="s">
        <v>21</v>
      </c>
      <c r="G45" s="131"/>
      <c r="H45" s="131" t="s">
        <v>22</v>
      </c>
      <c r="I45" s="132"/>
      <c r="J45" s="132"/>
    </row>
    <row r="46" spans="1:10" ht="46.5" customHeight="1">
      <c r="A46" s="132"/>
      <c r="B46" s="132"/>
      <c r="C46" s="132"/>
      <c r="D46" s="5" t="s">
        <v>23</v>
      </c>
      <c r="E46" s="5" t="s">
        <v>24</v>
      </c>
      <c r="F46" s="5" t="s">
        <v>23</v>
      </c>
      <c r="G46" s="5" t="s">
        <v>24</v>
      </c>
      <c r="H46" s="132"/>
      <c r="I46" s="132"/>
      <c r="J46" s="132"/>
    </row>
    <row r="47" spans="1:10" ht="9.75" customHeight="1">
      <c r="A47" s="8">
        <v>1</v>
      </c>
      <c r="B47" s="133">
        <v>2</v>
      </c>
      <c r="C47" s="134"/>
      <c r="D47" s="8">
        <v>3</v>
      </c>
      <c r="E47" s="8">
        <v>4</v>
      </c>
      <c r="F47" s="8">
        <v>5</v>
      </c>
      <c r="G47" s="8">
        <v>6</v>
      </c>
      <c r="H47" s="133">
        <v>7</v>
      </c>
      <c r="I47" s="135"/>
      <c r="J47" s="134"/>
    </row>
    <row r="48" spans="1:10" ht="15">
      <c r="A48" s="8" t="s">
        <v>37</v>
      </c>
      <c r="B48" s="125" t="s">
        <v>25</v>
      </c>
      <c r="C48" s="126"/>
      <c r="D48" s="29">
        <v>69</v>
      </c>
      <c r="E48" s="29">
        <v>69</v>
      </c>
      <c r="F48" s="8" t="s">
        <v>27</v>
      </c>
      <c r="G48" s="8" t="s">
        <v>27</v>
      </c>
      <c r="H48" s="127"/>
      <c r="I48" s="128"/>
      <c r="J48" s="129"/>
    </row>
    <row r="49" spans="1:10" ht="51.75" customHeight="1">
      <c r="A49" s="8" t="s">
        <v>41</v>
      </c>
      <c r="B49" s="125" t="s">
        <v>26</v>
      </c>
      <c r="C49" s="126"/>
      <c r="D49" s="57">
        <v>68</v>
      </c>
      <c r="E49" s="57">
        <v>67</v>
      </c>
      <c r="F49" s="59" t="s">
        <v>161</v>
      </c>
      <c r="G49" s="56" t="s">
        <v>244</v>
      </c>
      <c r="H49" s="127"/>
      <c r="I49" s="128"/>
      <c r="J49" s="129"/>
    </row>
    <row r="50" spans="1:10" ht="26.25" customHeight="1">
      <c r="A50" s="8" t="s">
        <v>80</v>
      </c>
      <c r="B50" s="125" t="s">
        <v>81</v>
      </c>
      <c r="C50" s="126"/>
      <c r="D50" s="58">
        <v>57</v>
      </c>
      <c r="E50" s="58">
        <v>56</v>
      </c>
      <c r="F50" s="58"/>
      <c r="G50" s="58"/>
      <c r="H50" s="127"/>
      <c r="I50" s="128"/>
      <c r="J50" s="129"/>
    </row>
    <row r="51" spans="1:10" ht="1.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1" ht="34.5" customHeight="1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16"/>
    </row>
    <row r="53" spans="1:10" ht="15.75">
      <c r="A53" s="82" t="s">
        <v>28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10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33.75" customHeight="1">
      <c r="A55" s="96" t="s">
        <v>43</v>
      </c>
      <c r="B55" s="97"/>
      <c r="C55" s="98"/>
      <c r="D55" s="93" t="s">
        <v>44</v>
      </c>
      <c r="E55" s="94"/>
      <c r="F55" s="94"/>
      <c r="G55" s="130" t="s">
        <v>132</v>
      </c>
      <c r="H55" s="130"/>
      <c r="I55" s="130"/>
      <c r="J55" s="130"/>
    </row>
    <row r="56" spans="1:10" ht="16.5" customHeight="1">
      <c r="A56" s="119" t="s">
        <v>245</v>
      </c>
      <c r="B56" s="120"/>
      <c r="C56" s="121"/>
      <c r="D56" s="122">
        <v>33</v>
      </c>
      <c r="E56" s="123"/>
      <c r="F56" s="124"/>
      <c r="G56" s="70">
        <v>29.6</v>
      </c>
      <c r="H56" s="71"/>
      <c r="I56" s="71"/>
      <c r="J56" s="72"/>
    </row>
    <row r="57" spans="1:10" ht="19.5" customHeight="1">
      <c r="A57" s="119" t="s">
        <v>246</v>
      </c>
      <c r="B57" s="120"/>
      <c r="C57" s="121"/>
      <c r="D57" s="122">
        <v>34.9</v>
      </c>
      <c r="E57" s="123"/>
      <c r="F57" s="124"/>
      <c r="G57" s="70">
        <v>33.5</v>
      </c>
      <c r="H57" s="71"/>
      <c r="I57" s="71"/>
      <c r="J57" s="72"/>
    </row>
    <row r="58" spans="1:10" ht="18.75" customHeight="1">
      <c r="A58" s="82" t="s">
        <v>119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0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18" t="s">
        <v>120</v>
      </c>
      <c r="B60" s="118"/>
      <c r="C60" s="118"/>
      <c r="D60" s="118"/>
      <c r="E60" s="118" t="s">
        <v>121</v>
      </c>
      <c r="F60" s="118"/>
      <c r="G60" s="118"/>
      <c r="H60" s="118" t="s">
        <v>122</v>
      </c>
      <c r="I60" s="118"/>
      <c r="J60" s="118"/>
    </row>
    <row r="61" spans="1:10" ht="15.75">
      <c r="A61" s="93">
        <v>1</v>
      </c>
      <c r="B61" s="94"/>
      <c r="C61" s="94"/>
      <c r="D61" s="95"/>
      <c r="E61" s="93">
        <v>2</v>
      </c>
      <c r="F61" s="94"/>
      <c r="G61" s="95"/>
      <c r="H61" s="96">
        <v>3</v>
      </c>
      <c r="I61" s="97"/>
      <c r="J61" s="98"/>
    </row>
    <row r="62" spans="1:10" ht="33" customHeight="1">
      <c r="A62" s="70" t="s">
        <v>156</v>
      </c>
      <c r="B62" s="71"/>
      <c r="C62" s="71"/>
      <c r="D62" s="72"/>
      <c r="E62" s="99" t="s">
        <v>210</v>
      </c>
      <c r="F62" s="100"/>
      <c r="G62" s="101"/>
      <c r="H62" s="108" t="s">
        <v>211</v>
      </c>
      <c r="I62" s="109"/>
      <c r="J62" s="110"/>
    </row>
    <row r="63" spans="1:10" ht="30" customHeight="1">
      <c r="A63" s="70" t="s">
        <v>157</v>
      </c>
      <c r="B63" s="71"/>
      <c r="C63" s="71"/>
      <c r="D63" s="72"/>
      <c r="E63" s="102"/>
      <c r="F63" s="103"/>
      <c r="G63" s="104"/>
      <c r="H63" s="111"/>
      <c r="I63" s="112"/>
      <c r="J63" s="113"/>
    </row>
    <row r="64" spans="1:10" ht="33" customHeight="1">
      <c r="A64" s="70" t="s">
        <v>158</v>
      </c>
      <c r="B64" s="71"/>
      <c r="C64" s="71"/>
      <c r="D64" s="72"/>
      <c r="E64" s="102"/>
      <c r="F64" s="103"/>
      <c r="G64" s="104"/>
      <c r="H64" s="111"/>
      <c r="I64" s="112"/>
      <c r="J64" s="113"/>
    </row>
    <row r="65" spans="1:10" ht="31.5" customHeight="1">
      <c r="A65" s="70" t="s">
        <v>160</v>
      </c>
      <c r="B65" s="71"/>
      <c r="C65" s="71"/>
      <c r="D65" s="72"/>
      <c r="E65" s="102"/>
      <c r="F65" s="103"/>
      <c r="G65" s="104"/>
      <c r="H65" s="111"/>
      <c r="I65" s="112"/>
      <c r="J65" s="113"/>
    </row>
    <row r="66" spans="1:10" ht="33" customHeight="1">
      <c r="A66" s="70" t="s">
        <v>159</v>
      </c>
      <c r="B66" s="71"/>
      <c r="C66" s="71"/>
      <c r="D66" s="72"/>
      <c r="E66" s="105"/>
      <c r="F66" s="106"/>
      <c r="G66" s="107"/>
      <c r="H66" s="114"/>
      <c r="I66" s="115"/>
      <c r="J66" s="116"/>
    </row>
    <row r="67" spans="1:10" s="30" customFormat="1" ht="15.75" customHeight="1">
      <c r="A67" s="69" t="s">
        <v>124</v>
      </c>
      <c r="B67" s="69"/>
      <c r="C67" s="69"/>
      <c r="D67" s="69"/>
      <c r="E67" s="69"/>
      <c r="F67" s="69"/>
      <c r="G67" s="69"/>
      <c r="H67" s="69"/>
      <c r="I67" s="69"/>
      <c r="J67" s="69"/>
    </row>
    <row r="68" spans="1:10" s="30" customFormat="1" ht="109.5" customHeight="1">
      <c r="A68" s="117" t="s">
        <v>247</v>
      </c>
      <c r="B68" s="117"/>
      <c r="C68" s="117"/>
      <c r="D68" s="117"/>
      <c r="E68" s="117"/>
      <c r="F68" s="117"/>
      <c r="G68" s="117"/>
      <c r="H68" s="117"/>
      <c r="I68" s="117"/>
      <c r="J68" s="117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</sheetData>
  <sheetProtection/>
  <mergeCells count="106">
    <mergeCell ref="D20:G20"/>
    <mergeCell ref="H20:J20"/>
    <mergeCell ref="A8:J8"/>
    <mergeCell ref="A11:J11"/>
    <mergeCell ref="B12:I12"/>
    <mergeCell ref="A2:C2"/>
    <mergeCell ref="F5:G5"/>
    <mergeCell ref="E6:G6"/>
    <mergeCell ref="E4:H4"/>
    <mergeCell ref="A21:C21"/>
    <mergeCell ref="D21:G21"/>
    <mergeCell ref="H21:J21"/>
    <mergeCell ref="A14:J14"/>
    <mergeCell ref="A22:C22"/>
    <mergeCell ref="D22:G22"/>
    <mergeCell ref="H22:J22"/>
    <mergeCell ref="A16:J16"/>
    <mergeCell ref="A18:J18"/>
    <mergeCell ref="A20:C20"/>
    <mergeCell ref="A24:C24"/>
    <mergeCell ref="D24:G24"/>
    <mergeCell ref="H24:J24"/>
    <mergeCell ref="A26:J26"/>
    <mergeCell ref="A23:C23"/>
    <mergeCell ref="D23:G23"/>
    <mergeCell ref="H23:J23"/>
    <mergeCell ref="A30:C30"/>
    <mergeCell ref="D30:G30"/>
    <mergeCell ref="H30:J30"/>
    <mergeCell ref="A34:J34"/>
    <mergeCell ref="A28:C28"/>
    <mergeCell ref="D28:G28"/>
    <mergeCell ref="H28:J28"/>
    <mergeCell ref="A29:C29"/>
    <mergeCell ref="D29:G29"/>
    <mergeCell ref="H29:J29"/>
    <mergeCell ref="A43:J43"/>
    <mergeCell ref="A36:C36"/>
    <mergeCell ref="D36:G36"/>
    <mergeCell ref="H36:J36"/>
    <mergeCell ref="A37:C37"/>
    <mergeCell ref="D37:G37"/>
    <mergeCell ref="H37:J37"/>
    <mergeCell ref="D41:G41"/>
    <mergeCell ref="A38:C38"/>
    <mergeCell ref="A39:C39"/>
    <mergeCell ref="H45:J46"/>
    <mergeCell ref="B47:C47"/>
    <mergeCell ref="H47:J47"/>
    <mergeCell ref="B48:C48"/>
    <mergeCell ref="H48:J48"/>
    <mergeCell ref="A45:A46"/>
    <mergeCell ref="B45:C46"/>
    <mergeCell ref="D45:E45"/>
    <mergeCell ref="F45:G45"/>
    <mergeCell ref="G57:J57"/>
    <mergeCell ref="B49:C49"/>
    <mergeCell ref="H49:J49"/>
    <mergeCell ref="B50:C50"/>
    <mergeCell ref="H50:J50"/>
    <mergeCell ref="A55:C55"/>
    <mergeCell ref="D55:F55"/>
    <mergeCell ref="G55:J55"/>
    <mergeCell ref="A68:J68"/>
    <mergeCell ref="A60:D60"/>
    <mergeCell ref="E60:G60"/>
    <mergeCell ref="H60:J60"/>
    <mergeCell ref="A53:J53"/>
    <mergeCell ref="A52:J52"/>
    <mergeCell ref="A56:C56"/>
    <mergeCell ref="A57:C57"/>
    <mergeCell ref="D56:F56"/>
    <mergeCell ref="D57:F57"/>
    <mergeCell ref="A61:D61"/>
    <mergeCell ref="E61:G61"/>
    <mergeCell ref="H61:J61"/>
    <mergeCell ref="A66:D66"/>
    <mergeCell ref="A63:D63"/>
    <mergeCell ref="E62:G66"/>
    <mergeCell ref="H62:J66"/>
    <mergeCell ref="D40:G40"/>
    <mergeCell ref="A58:J58"/>
    <mergeCell ref="A31:C31"/>
    <mergeCell ref="D31:G31"/>
    <mergeCell ref="A32:C32"/>
    <mergeCell ref="D32:G32"/>
    <mergeCell ref="H31:J32"/>
    <mergeCell ref="D38:G38"/>
    <mergeCell ref="H38:J38"/>
    <mergeCell ref="G56:J56"/>
    <mergeCell ref="A67:J67"/>
    <mergeCell ref="A64:D64"/>
    <mergeCell ref="A65:D65"/>
    <mergeCell ref="D39:G39"/>
    <mergeCell ref="H39:J39"/>
    <mergeCell ref="H40:J40"/>
    <mergeCell ref="H41:J41"/>
    <mergeCell ref="A62:D62"/>
    <mergeCell ref="A40:C40"/>
    <mergeCell ref="A41:C41"/>
    <mergeCell ref="M1:R1"/>
    <mergeCell ref="M2:Q3"/>
    <mergeCell ref="E1:G1"/>
    <mergeCell ref="E2:I2"/>
    <mergeCell ref="E3:I3"/>
    <mergeCell ref="A9:J9"/>
  </mergeCells>
  <printOptions/>
  <pageMargins left="0.7874015748031497" right="0" top="0.24" bottom="0" header="0" footer="0.11811023622047245"/>
  <pageSetup horizontalDpi="600" verticalDpi="600" orientation="portrait" paperSize="9" scale="74" r:id="rId1"/>
  <rowBreaks count="1" manualBreakCount="1">
    <brk id="3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"/>
  <sheetViews>
    <sheetView tabSelected="1" workbookViewId="0" topLeftCell="A98">
      <selection activeCell="J107" sqref="J107"/>
    </sheetView>
  </sheetViews>
  <sheetFormatPr defaultColWidth="9.00390625" defaultRowHeight="12.75"/>
  <cols>
    <col min="1" max="1" width="23.125" style="0" customWidth="1"/>
    <col min="2" max="2" width="15.25390625" style="0" customWidth="1"/>
    <col min="3" max="3" width="17.875" style="0" customWidth="1"/>
    <col min="4" max="4" width="13.75390625" style="0" customWidth="1"/>
    <col min="5" max="5" width="14.00390625" style="0" customWidth="1"/>
    <col min="6" max="6" width="11.625" style="0" customWidth="1"/>
    <col min="7" max="7" width="7.75390625" style="0" customWidth="1"/>
    <col min="8" max="8" width="14.625" style="0" customWidth="1"/>
  </cols>
  <sheetData>
    <row r="1" spans="1:10" ht="15.75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7.25" customHeight="1">
      <c r="A2" s="82" t="s">
        <v>50</v>
      </c>
      <c r="B2" s="82"/>
      <c r="C2" s="82"/>
      <c r="D2" s="82"/>
      <c r="E2" s="82"/>
      <c r="F2" s="82"/>
      <c r="G2" s="82"/>
      <c r="H2" s="82"/>
      <c r="I2" s="13"/>
      <c r="J2" s="13"/>
    </row>
    <row r="3" spans="1:10" ht="6" customHeight="1" hidden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6.75" customHeight="1">
      <c r="A4" s="14" t="s">
        <v>45</v>
      </c>
      <c r="B4" s="9" t="s">
        <v>46</v>
      </c>
      <c r="C4" s="3" t="s">
        <v>162</v>
      </c>
      <c r="D4" s="3" t="s">
        <v>47</v>
      </c>
      <c r="E4" s="169" t="s">
        <v>48</v>
      </c>
      <c r="F4" s="169"/>
      <c r="G4" s="169" t="s">
        <v>49</v>
      </c>
      <c r="H4" s="169"/>
      <c r="I4" s="2"/>
      <c r="J4" s="2"/>
    </row>
    <row r="5" spans="1:10" ht="12.75">
      <c r="A5" s="4">
        <v>1</v>
      </c>
      <c r="B5" s="8">
        <v>2</v>
      </c>
      <c r="C5" s="4">
        <v>3</v>
      </c>
      <c r="D5" s="4">
        <v>4</v>
      </c>
      <c r="E5" s="133">
        <v>5</v>
      </c>
      <c r="F5" s="134"/>
      <c r="G5" s="196">
        <v>6</v>
      </c>
      <c r="H5" s="196"/>
      <c r="I5" s="2"/>
      <c r="J5" s="2"/>
    </row>
    <row r="6" spans="1:10" ht="145.5" customHeight="1">
      <c r="A6" s="31" t="s">
        <v>166</v>
      </c>
      <c r="B6" s="32" t="s">
        <v>163</v>
      </c>
      <c r="C6" s="32">
        <v>1660</v>
      </c>
      <c r="D6" s="32">
        <v>1715</v>
      </c>
      <c r="E6" s="169" t="s">
        <v>165</v>
      </c>
      <c r="F6" s="169"/>
      <c r="G6" s="169" t="s">
        <v>164</v>
      </c>
      <c r="H6" s="169"/>
      <c r="I6" s="2"/>
      <c r="J6" s="2"/>
    </row>
    <row r="7" spans="1:10" ht="223.5" customHeight="1">
      <c r="A7" s="14" t="s">
        <v>168</v>
      </c>
      <c r="B7" s="32" t="s">
        <v>87</v>
      </c>
      <c r="C7" s="32">
        <v>20</v>
      </c>
      <c r="D7" s="32">
        <v>25</v>
      </c>
      <c r="E7" s="169" t="s">
        <v>167</v>
      </c>
      <c r="F7" s="169"/>
      <c r="G7" s="257" t="s">
        <v>204</v>
      </c>
      <c r="H7" s="257"/>
      <c r="I7" s="2"/>
      <c r="J7" s="2"/>
    </row>
    <row r="8" spans="1:10" ht="80.25" customHeight="1">
      <c r="A8" s="14" t="s">
        <v>169</v>
      </c>
      <c r="B8" s="32" t="s">
        <v>87</v>
      </c>
      <c r="C8" s="32">
        <v>85</v>
      </c>
      <c r="D8" s="32">
        <v>85</v>
      </c>
      <c r="E8" s="169"/>
      <c r="F8" s="169"/>
      <c r="G8" s="257" t="s">
        <v>203</v>
      </c>
      <c r="H8" s="257"/>
      <c r="I8" s="2"/>
      <c r="J8" s="2"/>
    </row>
    <row r="9" spans="1:10" ht="57.75" customHeight="1">
      <c r="A9" s="14" t="s">
        <v>170</v>
      </c>
      <c r="B9" s="32" t="s">
        <v>87</v>
      </c>
      <c r="C9" s="32">
        <v>80</v>
      </c>
      <c r="D9" s="32">
        <v>63</v>
      </c>
      <c r="E9" s="169" t="s">
        <v>248</v>
      </c>
      <c r="F9" s="169"/>
      <c r="G9" s="257" t="s">
        <v>201</v>
      </c>
      <c r="H9" s="257"/>
      <c r="I9" s="2"/>
      <c r="J9" s="2"/>
    </row>
    <row r="10" spans="1:10" ht="105" customHeight="1">
      <c r="A10" s="14" t="s">
        <v>171</v>
      </c>
      <c r="B10" s="32" t="s">
        <v>87</v>
      </c>
      <c r="C10" s="32">
        <v>63</v>
      </c>
      <c r="D10" s="32">
        <v>50</v>
      </c>
      <c r="E10" s="169" t="s">
        <v>172</v>
      </c>
      <c r="F10" s="169"/>
      <c r="G10" s="257" t="s">
        <v>202</v>
      </c>
      <c r="H10" s="257"/>
      <c r="I10" s="2"/>
      <c r="J10" s="2"/>
    </row>
    <row r="11" spans="1:10" ht="105.75" customHeight="1">
      <c r="A11" s="14" t="s">
        <v>173</v>
      </c>
      <c r="B11" s="32" t="s">
        <v>87</v>
      </c>
      <c r="C11" s="32">
        <v>20</v>
      </c>
      <c r="D11" s="32">
        <v>21</v>
      </c>
      <c r="E11" s="169" t="s">
        <v>167</v>
      </c>
      <c r="F11" s="169"/>
      <c r="G11" s="257" t="s">
        <v>205</v>
      </c>
      <c r="H11" s="257"/>
      <c r="I11" s="2"/>
      <c r="J11" s="2"/>
    </row>
    <row r="12" spans="1:10" ht="32.25" customHeight="1">
      <c r="A12" s="262" t="s">
        <v>82</v>
      </c>
      <c r="B12" s="262"/>
      <c r="C12" s="262"/>
      <c r="D12" s="262"/>
      <c r="E12" s="262"/>
      <c r="F12" s="262"/>
      <c r="G12" s="262"/>
      <c r="H12" s="262"/>
      <c r="I12" s="2"/>
      <c r="J12" s="2"/>
    </row>
    <row r="13" spans="1:10" ht="12.75" hidden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7.75" customHeight="1">
      <c r="A14" s="200" t="s">
        <v>19</v>
      </c>
      <c r="B14" s="200"/>
      <c r="C14" s="200"/>
      <c r="D14" s="15" t="s">
        <v>83</v>
      </c>
      <c r="E14" s="199" t="s">
        <v>84</v>
      </c>
      <c r="F14" s="238"/>
      <c r="G14" s="199" t="s">
        <v>85</v>
      </c>
      <c r="H14" s="238"/>
      <c r="I14" s="2"/>
      <c r="J14" s="2"/>
    </row>
    <row r="15" spans="1:10" ht="63" customHeight="1">
      <c r="A15" s="183" t="s">
        <v>86</v>
      </c>
      <c r="B15" s="183"/>
      <c r="C15" s="183"/>
      <c r="D15" s="49" t="s">
        <v>87</v>
      </c>
      <c r="E15" s="255">
        <v>30.2</v>
      </c>
      <c r="F15" s="255"/>
      <c r="G15" s="256">
        <v>30.2</v>
      </c>
      <c r="H15" s="256"/>
      <c r="I15" s="2"/>
      <c r="J15" s="2"/>
    </row>
    <row r="16" spans="1:10" ht="24.75" customHeight="1">
      <c r="A16" s="248" t="s">
        <v>88</v>
      </c>
      <c r="B16" s="248"/>
      <c r="C16" s="248"/>
      <c r="D16" s="248"/>
      <c r="E16" s="248"/>
      <c r="F16" s="248"/>
      <c r="G16" s="248"/>
      <c r="H16" s="248"/>
      <c r="I16" s="2"/>
      <c r="J16" s="2"/>
    </row>
    <row r="17" spans="1:10" ht="15">
      <c r="A17" s="199" t="s">
        <v>45</v>
      </c>
      <c r="B17" s="238"/>
      <c r="C17" s="200" t="s">
        <v>51</v>
      </c>
      <c r="D17" s="200"/>
      <c r="E17" s="200"/>
      <c r="F17" s="200"/>
      <c r="G17" s="258" t="s">
        <v>30</v>
      </c>
      <c r="H17" s="259"/>
      <c r="I17" s="2"/>
      <c r="J17" s="2"/>
    </row>
    <row r="18" spans="1:10" ht="45">
      <c r="A18" s="238"/>
      <c r="B18" s="238"/>
      <c r="C18" s="15" t="s">
        <v>23</v>
      </c>
      <c r="D18" s="15" t="s">
        <v>24</v>
      </c>
      <c r="E18" s="15" t="s">
        <v>55</v>
      </c>
      <c r="F18" s="15" t="s">
        <v>54</v>
      </c>
      <c r="G18" s="260"/>
      <c r="H18" s="261"/>
      <c r="I18" s="2"/>
      <c r="J18" s="2"/>
    </row>
    <row r="19" spans="1:10" ht="15">
      <c r="A19" s="253">
        <v>1</v>
      </c>
      <c r="B19" s="254"/>
      <c r="C19" s="15">
        <v>2</v>
      </c>
      <c r="D19" s="15">
        <v>3</v>
      </c>
      <c r="E19" s="15">
        <v>4</v>
      </c>
      <c r="F19" s="15">
        <v>5</v>
      </c>
      <c r="G19" s="253">
        <v>6</v>
      </c>
      <c r="H19" s="254"/>
      <c r="I19" s="2"/>
      <c r="J19" s="2"/>
    </row>
    <row r="20" spans="1:10" ht="27" customHeight="1">
      <c r="A20" s="169" t="s">
        <v>52</v>
      </c>
      <c r="B20" s="169"/>
      <c r="C20" s="33">
        <v>7426.03</v>
      </c>
      <c r="D20" s="33">
        <v>6841.31</v>
      </c>
      <c r="E20" s="33">
        <f>D20-C20</f>
        <v>-584.7199999999993</v>
      </c>
      <c r="F20" s="34">
        <f>D20/C20*100-100</f>
        <v>-7.873924559960017</v>
      </c>
      <c r="G20" s="245"/>
      <c r="H20" s="245"/>
      <c r="I20" s="2"/>
      <c r="J20" s="2"/>
    </row>
    <row r="21" spans="1:10" ht="66.75" customHeight="1">
      <c r="A21" s="169" t="s">
        <v>53</v>
      </c>
      <c r="B21" s="169"/>
      <c r="C21" s="18" t="s">
        <v>174</v>
      </c>
      <c r="D21" s="18" t="s">
        <v>174</v>
      </c>
      <c r="E21" s="18" t="s">
        <v>174</v>
      </c>
      <c r="F21" s="18" t="s">
        <v>174</v>
      </c>
      <c r="G21" s="245"/>
      <c r="H21" s="245"/>
      <c r="I21" s="2"/>
      <c r="J21" s="2"/>
    </row>
    <row r="22" spans="1:10" ht="30" customHeight="1">
      <c r="A22" s="251" t="s">
        <v>134</v>
      </c>
      <c r="B22" s="251"/>
      <c r="C22" s="18" t="s">
        <v>174</v>
      </c>
      <c r="D22" s="18" t="s">
        <v>174</v>
      </c>
      <c r="E22" s="18" t="s">
        <v>174</v>
      </c>
      <c r="F22" s="18" t="s">
        <v>174</v>
      </c>
      <c r="G22" s="245"/>
      <c r="H22" s="245"/>
      <c r="I22" s="2"/>
      <c r="J22" s="2"/>
    </row>
    <row r="23" spans="1:10" ht="24.75" customHeight="1">
      <c r="A23" s="251" t="s">
        <v>56</v>
      </c>
      <c r="B23" s="251"/>
      <c r="C23" s="18" t="s">
        <v>174</v>
      </c>
      <c r="D23" s="18" t="s">
        <v>174</v>
      </c>
      <c r="E23" s="18" t="s">
        <v>174</v>
      </c>
      <c r="F23" s="18" t="s">
        <v>174</v>
      </c>
      <c r="G23" s="245"/>
      <c r="H23" s="245"/>
      <c r="I23" s="2"/>
      <c r="J23" s="2"/>
    </row>
    <row r="24" spans="1:10" ht="17.25" customHeight="1">
      <c r="A24" s="169" t="s">
        <v>57</v>
      </c>
      <c r="B24" s="169"/>
      <c r="C24" s="19">
        <v>-78.93</v>
      </c>
      <c r="D24" s="19">
        <v>-105.25</v>
      </c>
      <c r="E24" s="33">
        <f>D24-C24</f>
        <v>-26.319999999999993</v>
      </c>
      <c r="F24" s="34">
        <f>D24/C24*100-100</f>
        <v>33.34600278727987</v>
      </c>
      <c r="G24" s="245"/>
      <c r="H24" s="245"/>
      <c r="I24" s="2"/>
      <c r="J24" s="2"/>
    </row>
    <row r="25" spans="1:10" ht="24" customHeight="1">
      <c r="A25" s="251" t="s">
        <v>129</v>
      </c>
      <c r="B25" s="251"/>
      <c r="C25" s="18" t="s">
        <v>174</v>
      </c>
      <c r="D25" s="18" t="s">
        <v>174</v>
      </c>
      <c r="E25" s="18" t="s">
        <v>174</v>
      </c>
      <c r="F25" s="18" t="s">
        <v>174</v>
      </c>
      <c r="G25" s="252"/>
      <c r="H25" s="252"/>
      <c r="I25" s="2"/>
      <c r="J25" s="2"/>
    </row>
    <row r="26" spans="1:10" ht="13.5" customHeight="1">
      <c r="A26" s="169" t="s">
        <v>58</v>
      </c>
      <c r="B26" s="169"/>
      <c r="C26" s="33">
        <v>187.38</v>
      </c>
      <c r="D26" s="33">
        <v>130.86</v>
      </c>
      <c r="E26" s="33">
        <f>D26-C26</f>
        <v>-56.51999999999998</v>
      </c>
      <c r="F26" s="34">
        <f>D26/C26*100-100</f>
        <v>-30.163304514889518</v>
      </c>
      <c r="G26" s="245"/>
      <c r="H26" s="245"/>
      <c r="I26" s="2"/>
      <c r="J26" s="2"/>
    </row>
    <row r="27" spans="1:10" ht="39.75" customHeight="1">
      <c r="A27" s="251" t="s">
        <v>59</v>
      </c>
      <c r="B27" s="251"/>
      <c r="C27" s="18" t="s">
        <v>174</v>
      </c>
      <c r="D27" s="18" t="s">
        <v>174</v>
      </c>
      <c r="E27" s="18" t="s">
        <v>174</v>
      </c>
      <c r="F27" s="18" t="s">
        <v>174</v>
      </c>
      <c r="G27" s="125"/>
      <c r="H27" s="126"/>
      <c r="I27" s="2"/>
      <c r="J27" s="2"/>
    </row>
    <row r="28" spans="1:10" ht="24.75" customHeight="1">
      <c r="A28" s="169" t="s">
        <v>66</v>
      </c>
      <c r="B28" s="169"/>
      <c r="C28" s="37">
        <v>1885.7</v>
      </c>
      <c r="D28" s="37">
        <v>1895.95</v>
      </c>
      <c r="E28" s="37">
        <f>D28-C28</f>
        <v>10.25</v>
      </c>
      <c r="F28" s="37">
        <f>D28/C28*100-100</f>
        <v>0.5435647239751802</v>
      </c>
      <c r="G28" s="245"/>
      <c r="H28" s="245"/>
      <c r="I28" s="2"/>
      <c r="J28" s="2"/>
    </row>
    <row r="29" spans="1:10" ht="18" customHeight="1">
      <c r="A29" s="249" t="s">
        <v>89</v>
      </c>
      <c r="B29" s="249"/>
      <c r="C29" s="249"/>
      <c r="D29" s="249"/>
      <c r="E29" s="249"/>
      <c r="F29" s="249"/>
      <c r="G29" s="249"/>
      <c r="H29" s="249"/>
      <c r="I29" s="2"/>
      <c r="J29" s="2"/>
    </row>
    <row r="30" spans="1:10" ht="16.5" customHeight="1">
      <c r="A30" s="203"/>
      <c r="B30" s="199" t="s">
        <v>60</v>
      </c>
      <c r="C30" s="237"/>
      <c r="D30" s="237"/>
      <c r="E30" s="237"/>
      <c r="F30" s="237"/>
      <c r="G30" s="237"/>
      <c r="H30" s="237"/>
      <c r="I30" s="2"/>
      <c r="J30" s="2"/>
    </row>
    <row r="31" spans="1:10" ht="15">
      <c r="A31" s="250"/>
      <c r="B31" s="19" t="s">
        <v>61</v>
      </c>
      <c r="C31" s="199" t="s">
        <v>62</v>
      </c>
      <c r="D31" s="238"/>
      <c r="E31" s="199" t="s">
        <v>63</v>
      </c>
      <c r="F31" s="199"/>
      <c r="G31" s="199" t="s">
        <v>64</v>
      </c>
      <c r="H31" s="238"/>
      <c r="I31" s="2"/>
      <c r="J31" s="2"/>
    </row>
    <row r="32" spans="1:10" ht="48.75" customHeight="1">
      <c r="A32" s="250"/>
      <c r="B32" s="23" t="s">
        <v>65</v>
      </c>
      <c r="C32" s="23" t="s">
        <v>65</v>
      </c>
      <c r="D32" s="23" t="s">
        <v>31</v>
      </c>
      <c r="E32" s="23" t="s">
        <v>65</v>
      </c>
      <c r="F32" s="23" t="s">
        <v>32</v>
      </c>
      <c r="G32" s="23" t="s">
        <v>65</v>
      </c>
      <c r="H32" s="23" t="s">
        <v>33</v>
      </c>
      <c r="I32" s="2"/>
      <c r="J32" s="2"/>
    </row>
    <row r="33" spans="1:10" ht="16.5" customHeight="1">
      <c r="A33" s="18">
        <v>1</v>
      </c>
      <c r="B33" s="18">
        <v>2</v>
      </c>
      <c r="C33" s="18">
        <v>3</v>
      </c>
      <c r="D33" s="18">
        <v>4</v>
      </c>
      <c r="E33" s="18">
        <v>5</v>
      </c>
      <c r="F33" s="18">
        <v>6</v>
      </c>
      <c r="G33" s="15">
        <v>7</v>
      </c>
      <c r="H33" s="21">
        <v>8</v>
      </c>
      <c r="I33" s="2"/>
      <c r="J33" s="2"/>
    </row>
    <row r="34" spans="1:13" ht="30.75" customHeight="1">
      <c r="A34" s="14" t="s">
        <v>182</v>
      </c>
      <c r="B34" s="39">
        <v>750</v>
      </c>
      <c r="C34" s="39">
        <v>750</v>
      </c>
      <c r="D34" s="19">
        <f>C34/B34*100</f>
        <v>100</v>
      </c>
      <c r="E34" s="39">
        <v>750</v>
      </c>
      <c r="F34" s="19">
        <f aca="true" t="shared" si="0" ref="F34:F41">E34/C34*100</f>
        <v>100</v>
      </c>
      <c r="G34" s="39">
        <v>790</v>
      </c>
      <c r="H34" s="40">
        <f aca="true" t="shared" si="1" ref="H34:H41">G34/E34*100</f>
        <v>105.33333333333333</v>
      </c>
      <c r="I34" s="2"/>
      <c r="J34" s="2"/>
      <c r="K34" s="61">
        <f>SUM(C34:C40)</f>
        <v>7700</v>
      </c>
      <c r="L34" s="61">
        <f>SUM(G34:G40)</f>
        <v>8730</v>
      </c>
      <c r="M34">
        <f>(K34+L34)/2/7</f>
        <v>1173.5714285714287</v>
      </c>
    </row>
    <row r="35" spans="1:10" ht="30.75" customHeight="1">
      <c r="A35" s="14" t="s">
        <v>183</v>
      </c>
      <c r="B35" s="39">
        <v>870</v>
      </c>
      <c r="C35" s="39">
        <v>870</v>
      </c>
      <c r="D35" s="19">
        <f aca="true" t="shared" si="2" ref="D35:D41">C35/B35*100</f>
        <v>100</v>
      </c>
      <c r="E35" s="39">
        <v>870</v>
      </c>
      <c r="F35" s="19">
        <f t="shared" si="0"/>
        <v>100</v>
      </c>
      <c r="G35" s="39">
        <v>890</v>
      </c>
      <c r="H35" s="40">
        <f t="shared" si="1"/>
        <v>102.29885057471265</v>
      </c>
      <c r="I35" s="2"/>
      <c r="J35" s="2"/>
    </row>
    <row r="36" spans="1:10" ht="30.75" customHeight="1">
      <c r="A36" s="14" t="s">
        <v>184</v>
      </c>
      <c r="B36" s="50">
        <v>1050</v>
      </c>
      <c r="C36" s="50">
        <v>1050</v>
      </c>
      <c r="D36" s="19">
        <f t="shared" si="2"/>
        <v>100</v>
      </c>
      <c r="E36" s="50">
        <v>1050</v>
      </c>
      <c r="F36" s="19">
        <f t="shared" si="0"/>
        <v>100</v>
      </c>
      <c r="G36" s="50">
        <v>1090</v>
      </c>
      <c r="H36" s="40">
        <f t="shared" si="1"/>
        <v>103.80952380952382</v>
      </c>
      <c r="I36" s="2"/>
      <c r="J36" s="2"/>
    </row>
    <row r="37" spans="1:10" ht="30.75" customHeight="1">
      <c r="A37" s="14" t="s">
        <v>185</v>
      </c>
      <c r="B37" s="50">
        <v>1330</v>
      </c>
      <c r="C37" s="50">
        <v>1330</v>
      </c>
      <c r="D37" s="19">
        <f t="shared" si="2"/>
        <v>100</v>
      </c>
      <c r="E37" s="50">
        <v>1330</v>
      </c>
      <c r="F37" s="19">
        <f t="shared" si="0"/>
        <v>100</v>
      </c>
      <c r="G37" s="50">
        <v>1470</v>
      </c>
      <c r="H37" s="40">
        <f t="shared" si="1"/>
        <v>110.5263157894737</v>
      </c>
      <c r="I37" s="2"/>
      <c r="J37" s="2"/>
    </row>
    <row r="38" spans="1:10" ht="30.75" customHeight="1">
      <c r="A38" s="14" t="s">
        <v>186</v>
      </c>
      <c r="B38" s="50">
        <v>2100</v>
      </c>
      <c r="C38" s="50">
        <v>2100</v>
      </c>
      <c r="D38" s="19">
        <f t="shared" si="2"/>
        <v>100</v>
      </c>
      <c r="E38" s="50">
        <v>2100</v>
      </c>
      <c r="F38" s="19">
        <f t="shared" si="0"/>
        <v>100</v>
      </c>
      <c r="G38" s="50">
        <v>2300</v>
      </c>
      <c r="H38" s="40">
        <f t="shared" si="1"/>
        <v>109.52380952380953</v>
      </c>
      <c r="I38" s="2"/>
      <c r="J38" s="2"/>
    </row>
    <row r="39" spans="1:10" ht="30.75" customHeight="1">
      <c r="A39" s="14" t="s">
        <v>187</v>
      </c>
      <c r="B39" s="50">
        <v>1000</v>
      </c>
      <c r="C39" s="50">
        <v>1000</v>
      </c>
      <c r="D39" s="19">
        <f t="shared" si="2"/>
        <v>100</v>
      </c>
      <c r="E39" s="50">
        <v>1000</v>
      </c>
      <c r="F39" s="19">
        <f t="shared" si="0"/>
        <v>100</v>
      </c>
      <c r="G39" s="50">
        <v>1060</v>
      </c>
      <c r="H39" s="40">
        <f t="shared" si="1"/>
        <v>106</v>
      </c>
      <c r="I39" s="2"/>
      <c r="J39" s="2"/>
    </row>
    <row r="40" spans="1:10" ht="30.75" customHeight="1">
      <c r="A40" s="14" t="s">
        <v>188</v>
      </c>
      <c r="B40" s="50">
        <v>600</v>
      </c>
      <c r="C40" s="50">
        <v>600</v>
      </c>
      <c r="D40" s="19">
        <f t="shared" si="2"/>
        <v>100</v>
      </c>
      <c r="E40" s="50">
        <v>600</v>
      </c>
      <c r="F40" s="19">
        <f t="shared" si="0"/>
        <v>100</v>
      </c>
      <c r="G40" s="50">
        <v>1130</v>
      </c>
      <c r="H40" s="40">
        <f t="shared" si="1"/>
        <v>188.33333333333334</v>
      </c>
      <c r="I40" s="2"/>
      <c r="J40" s="41"/>
    </row>
    <row r="41" spans="1:13" ht="30.75" customHeight="1">
      <c r="A41" s="14" t="s">
        <v>189</v>
      </c>
      <c r="B41" s="50">
        <v>1000</v>
      </c>
      <c r="C41" s="50">
        <v>1000</v>
      </c>
      <c r="D41" s="19">
        <f t="shared" si="2"/>
        <v>100</v>
      </c>
      <c r="E41" s="50">
        <v>1000</v>
      </c>
      <c r="F41" s="19">
        <f t="shared" si="0"/>
        <v>100</v>
      </c>
      <c r="G41" s="50">
        <v>1080</v>
      </c>
      <c r="H41" s="40">
        <f t="shared" si="1"/>
        <v>108</v>
      </c>
      <c r="I41" s="2"/>
      <c r="J41" s="2"/>
      <c r="K41">
        <v>1000</v>
      </c>
      <c r="L41">
        <v>1080</v>
      </c>
      <c r="M41">
        <f>(K41+L41)/2/1</f>
        <v>1040</v>
      </c>
    </row>
    <row r="42" spans="1:10" ht="21.75" customHeight="1">
      <c r="A42" s="248" t="s">
        <v>133</v>
      </c>
      <c r="B42" s="248"/>
      <c r="C42" s="248"/>
      <c r="D42" s="248"/>
      <c r="E42" s="248"/>
      <c r="F42" s="248"/>
      <c r="G42" s="248"/>
      <c r="H42" s="248"/>
      <c r="I42" s="2"/>
      <c r="J42" s="2"/>
    </row>
    <row r="43" spans="1:10" ht="33.75" customHeight="1">
      <c r="A43" s="203" t="s">
        <v>67</v>
      </c>
      <c r="B43" s="199" t="s">
        <v>130</v>
      </c>
      <c r="C43" s="199"/>
      <c r="D43" s="199"/>
      <c r="E43" s="199"/>
      <c r="F43" s="199"/>
      <c r="G43" s="199"/>
      <c r="H43" s="199"/>
      <c r="I43" s="2"/>
      <c r="J43" s="2"/>
    </row>
    <row r="44" spans="1:10" ht="15">
      <c r="A44" s="203"/>
      <c r="B44" s="199" t="s">
        <v>34</v>
      </c>
      <c r="C44" s="199"/>
      <c r="D44" s="199" t="s">
        <v>35</v>
      </c>
      <c r="E44" s="199"/>
      <c r="F44" s="199" t="s">
        <v>36</v>
      </c>
      <c r="G44" s="199"/>
      <c r="H44" s="199"/>
      <c r="I44" s="2"/>
      <c r="J44" s="2"/>
    </row>
    <row r="45" spans="1:10" ht="15.75" customHeight="1">
      <c r="A45" s="204"/>
      <c r="B45" s="18" t="s">
        <v>176</v>
      </c>
      <c r="C45" s="18" t="s">
        <v>250</v>
      </c>
      <c r="D45" s="18" t="s">
        <v>175</v>
      </c>
      <c r="E45" s="18" t="s">
        <v>176</v>
      </c>
      <c r="F45" s="18" t="s">
        <v>176</v>
      </c>
      <c r="G45" s="205" t="s">
        <v>250</v>
      </c>
      <c r="H45" s="206"/>
      <c r="I45" s="2"/>
      <c r="J45" s="2"/>
    </row>
    <row r="46" spans="1:10" ht="41.25" customHeight="1">
      <c r="A46" s="31" t="s">
        <v>194</v>
      </c>
      <c r="B46" s="38">
        <f>SUM(B47:B51)</f>
        <v>1710</v>
      </c>
      <c r="C46" s="38">
        <f>SUM(C47:C51)</f>
        <v>1715</v>
      </c>
      <c r="D46" s="18" t="s">
        <v>174</v>
      </c>
      <c r="E46" s="18" t="s">
        <v>174</v>
      </c>
      <c r="F46" s="18" t="s">
        <v>174</v>
      </c>
      <c r="G46" s="199" t="s">
        <v>174</v>
      </c>
      <c r="H46" s="199"/>
      <c r="I46" s="2"/>
      <c r="J46" s="2"/>
    </row>
    <row r="47" spans="1:10" ht="41.25" customHeight="1">
      <c r="A47" s="44" t="s">
        <v>195</v>
      </c>
      <c r="B47" s="18">
        <v>1391</v>
      </c>
      <c r="C47" s="60">
        <v>1432</v>
      </c>
      <c r="D47" s="18" t="s">
        <v>174</v>
      </c>
      <c r="E47" s="18" t="s">
        <v>174</v>
      </c>
      <c r="F47" s="18" t="s">
        <v>174</v>
      </c>
      <c r="G47" s="199" t="s">
        <v>174</v>
      </c>
      <c r="H47" s="199"/>
      <c r="I47" s="2"/>
      <c r="J47" s="2"/>
    </row>
    <row r="48" spans="1:10" ht="15.75" customHeight="1">
      <c r="A48" s="45" t="s">
        <v>196</v>
      </c>
      <c r="B48" s="18">
        <v>108</v>
      </c>
      <c r="C48" s="60">
        <v>139</v>
      </c>
      <c r="D48" s="18" t="s">
        <v>174</v>
      </c>
      <c r="E48" s="18" t="s">
        <v>174</v>
      </c>
      <c r="F48" s="18" t="s">
        <v>174</v>
      </c>
      <c r="G48" s="199" t="s">
        <v>174</v>
      </c>
      <c r="H48" s="199"/>
      <c r="I48" s="2"/>
      <c r="J48" s="2"/>
    </row>
    <row r="49" spans="1:10" ht="32.25" customHeight="1">
      <c r="A49" s="45" t="s">
        <v>197</v>
      </c>
      <c r="B49" s="18">
        <v>46</v>
      </c>
      <c r="C49" s="60">
        <v>76</v>
      </c>
      <c r="D49" s="18" t="s">
        <v>174</v>
      </c>
      <c r="E49" s="18" t="s">
        <v>174</v>
      </c>
      <c r="F49" s="18" t="s">
        <v>174</v>
      </c>
      <c r="G49" s="199" t="s">
        <v>174</v>
      </c>
      <c r="H49" s="199"/>
      <c r="I49" s="2"/>
      <c r="J49" s="2"/>
    </row>
    <row r="50" spans="1:10" ht="15.75" customHeight="1">
      <c r="A50" s="45" t="s">
        <v>198</v>
      </c>
      <c r="B50" s="18">
        <v>32</v>
      </c>
      <c r="C50" s="60">
        <v>30</v>
      </c>
      <c r="D50" s="18" t="s">
        <v>174</v>
      </c>
      <c r="E50" s="18" t="s">
        <v>174</v>
      </c>
      <c r="F50" s="18" t="s">
        <v>174</v>
      </c>
      <c r="G50" s="199" t="s">
        <v>174</v>
      </c>
      <c r="H50" s="199"/>
      <c r="I50" s="2"/>
      <c r="J50" s="2"/>
    </row>
    <row r="51" spans="1:10" ht="15.75" customHeight="1">
      <c r="A51" s="45" t="s">
        <v>199</v>
      </c>
      <c r="B51" s="18">
        <v>133</v>
      </c>
      <c r="C51" s="60">
        <v>38</v>
      </c>
      <c r="D51" s="18" t="s">
        <v>174</v>
      </c>
      <c r="E51" s="18" t="s">
        <v>174</v>
      </c>
      <c r="F51" s="18" t="s">
        <v>174</v>
      </c>
      <c r="G51" s="199" t="s">
        <v>174</v>
      </c>
      <c r="H51" s="199"/>
      <c r="I51" s="2"/>
      <c r="J51" s="2"/>
    </row>
    <row r="52" spans="1:10" ht="57" customHeight="1">
      <c r="A52" s="14" t="s">
        <v>192</v>
      </c>
      <c r="B52" s="18" t="s">
        <v>174</v>
      </c>
      <c r="C52" s="18" t="s">
        <v>174</v>
      </c>
      <c r="D52" s="18" t="s">
        <v>174</v>
      </c>
      <c r="E52" s="18" t="s">
        <v>174</v>
      </c>
      <c r="F52" s="18">
        <v>241</v>
      </c>
      <c r="G52" s="217">
        <v>251</v>
      </c>
      <c r="H52" s="218"/>
      <c r="I52" s="2"/>
      <c r="J52" s="2"/>
    </row>
    <row r="53" spans="1:10" ht="27" customHeight="1">
      <c r="A53" s="14" t="s">
        <v>193</v>
      </c>
      <c r="B53" s="18" t="s">
        <v>174</v>
      </c>
      <c r="C53" s="18" t="s">
        <v>174</v>
      </c>
      <c r="D53" s="18" t="s">
        <v>174</v>
      </c>
      <c r="E53" s="18" t="s">
        <v>174</v>
      </c>
      <c r="F53" s="18">
        <v>25</v>
      </c>
      <c r="G53" s="202">
        <v>29</v>
      </c>
      <c r="H53" s="202"/>
      <c r="I53" s="2"/>
      <c r="J53" s="2"/>
    </row>
    <row r="54" spans="1:10" ht="12.75" hidden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22.5" customHeight="1">
      <c r="A55" s="248" t="s">
        <v>131</v>
      </c>
      <c r="B55" s="248"/>
      <c r="C55" s="248"/>
      <c r="D55" s="248"/>
      <c r="E55" s="248"/>
      <c r="F55" s="248"/>
      <c r="G55" s="248"/>
      <c r="H55" s="248"/>
      <c r="I55" s="2"/>
      <c r="J55" s="2"/>
    </row>
    <row r="56" spans="1:10" ht="30.75" customHeight="1">
      <c r="A56" s="207" t="s">
        <v>67</v>
      </c>
      <c r="B56" s="208"/>
      <c r="C56" s="209"/>
      <c r="D56" s="205" t="s">
        <v>90</v>
      </c>
      <c r="E56" s="216"/>
      <c r="F56" s="216"/>
      <c r="G56" s="216"/>
      <c r="H56" s="206"/>
      <c r="I56" s="2"/>
      <c r="J56" s="2"/>
    </row>
    <row r="57" spans="1:10" ht="15">
      <c r="A57" s="210"/>
      <c r="B57" s="211"/>
      <c r="C57" s="212"/>
      <c r="D57" s="199" t="s">
        <v>35</v>
      </c>
      <c r="E57" s="199"/>
      <c r="F57" s="199" t="s">
        <v>36</v>
      </c>
      <c r="G57" s="199"/>
      <c r="H57" s="199"/>
      <c r="I57" s="2"/>
      <c r="J57" s="2"/>
    </row>
    <row r="58" spans="1:10" ht="15">
      <c r="A58" s="213"/>
      <c r="B58" s="214"/>
      <c r="C58" s="215"/>
      <c r="D58" s="18" t="s">
        <v>176</v>
      </c>
      <c r="E58" s="18" t="s">
        <v>250</v>
      </c>
      <c r="F58" s="18" t="s">
        <v>176</v>
      </c>
      <c r="G58" s="205" t="s">
        <v>250</v>
      </c>
      <c r="H58" s="206"/>
      <c r="I58" s="2"/>
      <c r="J58" s="2"/>
    </row>
    <row r="59" spans="1:10" ht="15">
      <c r="A59" s="125" t="s">
        <v>190</v>
      </c>
      <c r="B59" s="192"/>
      <c r="C59" s="193"/>
      <c r="D59" s="18" t="s">
        <v>174</v>
      </c>
      <c r="E59" s="18" t="s">
        <v>174</v>
      </c>
      <c r="F59" s="42">
        <v>1071</v>
      </c>
      <c r="G59" s="197">
        <v>1174</v>
      </c>
      <c r="H59" s="197"/>
      <c r="I59" s="2"/>
      <c r="J59" s="2"/>
    </row>
    <row r="60" spans="1:10" ht="15">
      <c r="A60" s="125" t="s">
        <v>191</v>
      </c>
      <c r="B60" s="192"/>
      <c r="C60" s="193"/>
      <c r="D60" s="18" t="s">
        <v>174</v>
      </c>
      <c r="E60" s="18" t="s">
        <v>174</v>
      </c>
      <c r="F60" s="43">
        <v>900</v>
      </c>
      <c r="G60" s="198">
        <v>1040</v>
      </c>
      <c r="H60" s="198"/>
      <c r="I60" s="2"/>
      <c r="J60" s="2"/>
    </row>
    <row r="61" spans="1:10" ht="21" customHeight="1">
      <c r="A61" s="68" t="s">
        <v>91</v>
      </c>
      <c r="B61" s="68"/>
      <c r="C61" s="68"/>
      <c r="D61" s="68"/>
      <c r="E61" s="68"/>
      <c r="F61" s="68"/>
      <c r="G61" s="68"/>
      <c r="H61" s="68"/>
      <c r="I61" s="2"/>
      <c r="J61" s="2"/>
    </row>
    <row r="62" spans="1:10" ht="16.5" customHeight="1">
      <c r="A62" s="199" t="s">
        <v>38</v>
      </c>
      <c r="B62" s="199"/>
      <c r="C62" s="199" t="s">
        <v>39</v>
      </c>
      <c r="D62" s="199"/>
      <c r="E62" s="199"/>
      <c r="F62" s="199" t="s">
        <v>40</v>
      </c>
      <c r="G62" s="199"/>
      <c r="H62" s="199"/>
      <c r="I62" s="2"/>
      <c r="J62" s="2"/>
    </row>
    <row r="63" spans="1:10" ht="12.75">
      <c r="A63" s="194" t="s">
        <v>178</v>
      </c>
      <c r="B63" s="195"/>
      <c r="C63" s="196" t="s">
        <v>177</v>
      </c>
      <c r="D63" s="196"/>
      <c r="E63" s="196"/>
      <c r="F63" s="196" t="s">
        <v>177</v>
      </c>
      <c r="G63" s="196"/>
      <c r="H63" s="196"/>
      <c r="I63" s="2"/>
      <c r="J63" s="2"/>
    </row>
    <row r="64" spans="1:10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26.25" customHeight="1">
      <c r="A66" s="248" t="s">
        <v>92</v>
      </c>
      <c r="B66" s="248"/>
      <c r="C66" s="248"/>
      <c r="D66" s="248"/>
      <c r="E66" s="248"/>
      <c r="F66" s="248"/>
      <c r="G66" s="248"/>
      <c r="H66" s="248"/>
      <c r="I66" s="2"/>
      <c r="J66" s="2"/>
    </row>
    <row r="67" spans="1:10" ht="3.7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45" customHeight="1">
      <c r="A68" s="190" t="s">
        <v>19</v>
      </c>
      <c r="B68" s="201"/>
      <c r="C68" s="191"/>
      <c r="D68" s="20" t="s">
        <v>93</v>
      </c>
      <c r="E68" s="20" t="s">
        <v>94</v>
      </c>
      <c r="F68" s="20" t="s">
        <v>103</v>
      </c>
      <c r="G68" s="200" t="s">
        <v>30</v>
      </c>
      <c r="H68" s="200"/>
      <c r="I68" s="2"/>
      <c r="J68" s="2"/>
    </row>
    <row r="69" spans="1:10" ht="15">
      <c r="A69" s="200">
        <v>1</v>
      </c>
      <c r="B69" s="200"/>
      <c r="C69" s="200"/>
      <c r="D69" s="15">
        <v>2</v>
      </c>
      <c r="E69" s="15">
        <v>3</v>
      </c>
      <c r="F69" s="15">
        <v>4</v>
      </c>
      <c r="G69" s="190">
        <v>5</v>
      </c>
      <c r="H69" s="191"/>
      <c r="I69" s="2"/>
      <c r="J69" s="2"/>
    </row>
    <row r="70" spans="1:10" ht="15">
      <c r="A70" s="181" t="s">
        <v>95</v>
      </c>
      <c r="B70" s="181"/>
      <c r="C70" s="181"/>
      <c r="D70" s="24">
        <v>91.76</v>
      </c>
      <c r="E70" s="24">
        <v>91.76</v>
      </c>
      <c r="F70" s="24" t="s">
        <v>27</v>
      </c>
      <c r="G70" s="165"/>
      <c r="H70" s="166"/>
      <c r="I70" s="2"/>
      <c r="J70" s="2"/>
    </row>
    <row r="71" spans="1:10" ht="15">
      <c r="A71" s="181" t="s">
        <v>100</v>
      </c>
      <c r="B71" s="181"/>
      <c r="C71" s="181"/>
      <c r="D71" s="18"/>
      <c r="E71" s="18"/>
      <c r="F71" s="18"/>
      <c r="G71" s="165"/>
      <c r="H71" s="166"/>
      <c r="I71" s="2"/>
      <c r="J71" s="2"/>
    </row>
    <row r="72" spans="1:10" ht="15">
      <c r="A72" s="182" t="s">
        <v>101</v>
      </c>
      <c r="B72" s="182"/>
      <c r="C72" s="182"/>
      <c r="D72" s="36">
        <f>D73+D76+D77</f>
        <v>35950.82</v>
      </c>
      <c r="E72" s="36">
        <f>E73+E76+E77</f>
        <v>35940.76</v>
      </c>
      <c r="F72" s="35">
        <f aca="true" t="shared" si="3" ref="F72:F77">E72/D72*100</f>
        <v>99.97201732811658</v>
      </c>
      <c r="G72" s="165"/>
      <c r="H72" s="166"/>
      <c r="I72" s="2"/>
      <c r="J72" s="2"/>
    </row>
    <row r="73" spans="1:10" ht="17.25" customHeight="1">
      <c r="A73" s="187" t="s">
        <v>179</v>
      </c>
      <c r="B73" s="188"/>
      <c r="C73" s="189"/>
      <c r="D73" s="36">
        <v>30770</v>
      </c>
      <c r="E73" s="36">
        <v>30770</v>
      </c>
      <c r="F73" s="35">
        <f t="shared" si="3"/>
        <v>100</v>
      </c>
      <c r="G73" s="165"/>
      <c r="H73" s="166"/>
      <c r="I73" s="2"/>
      <c r="J73" s="2"/>
    </row>
    <row r="74" spans="1:10" ht="17.25" customHeight="1">
      <c r="A74" s="187" t="s">
        <v>227</v>
      </c>
      <c r="B74" s="188"/>
      <c r="C74" s="189"/>
      <c r="D74" s="36">
        <v>30493</v>
      </c>
      <c r="E74" s="36">
        <v>30493</v>
      </c>
      <c r="F74" s="35">
        <f t="shared" si="3"/>
        <v>100</v>
      </c>
      <c r="G74" s="53"/>
      <c r="H74" s="38"/>
      <c r="I74" s="2"/>
      <c r="J74" s="2"/>
    </row>
    <row r="75" spans="1:10" ht="17.25" customHeight="1">
      <c r="A75" s="187" t="s">
        <v>226</v>
      </c>
      <c r="B75" s="188"/>
      <c r="C75" s="189"/>
      <c r="D75" s="36">
        <v>277</v>
      </c>
      <c r="E75" s="36">
        <v>277</v>
      </c>
      <c r="F75" s="35">
        <f t="shared" si="3"/>
        <v>100</v>
      </c>
      <c r="G75" s="53"/>
      <c r="H75" s="38"/>
      <c r="I75" s="2"/>
      <c r="J75" s="2"/>
    </row>
    <row r="76" spans="1:10" ht="15">
      <c r="A76" s="187" t="s">
        <v>180</v>
      </c>
      <c r="B76" s="188"/>
      <c r="C76" s="189"/>
      <c r="D76" s="36">
        <v>3085.06</v>
      </c>
      <c r="E76" s="36">
        <v>3075</v>
      </c>
      <c r="F76" s="35">
        <f t="shared" si="3"/>
        <v>99.67391233881999</v>
      </c>
      <c r="G76" s="165"/>
      <c r="H76" s="166"/>
      <c r="I76" s="2"/>
      <c r="J76" s="2"/>
    </row>
    <row r="77" spans="1:10" ht="15">
      <c r="A77" s="187" t="s">
        <v>181</v>
      </c>
      <c r="B77" s="188"/>
      <c r="C77" s="189"/>
      <c r="D77" s="36">
        <v>2095.76</v>
      </c>
      <c r="E77" s="36">
        <v>2095.76</v>
      </c>
      <c r="F77" s="35">
        <f t="shared" si="3"/>
        <v>100</v>
      </c>
      <c r="G77" s="165"/>
      <c r="H77" s="166"/>
      <c r="I77" s="2"/>
      <c r="J77" s="2"/>
    </row>
    <row r="78" spans="1:10" ht="9.75" customHeight="1">
      <c r="A78" s="183"/>
      <c r="B78" s="183"/>
      <c r="C78" s="183"/>
      <c r="D78" s="18"/>
      <c r="E78" s="18"/>
      <c r="F78" s="18"/>
      <c r="G78" s="165"/>
      <c r="H78" s="166"/>
      <c r="I78" s="2"/>
      <c r="J78" s="2"/>
    </row>
    <row r="79" spans="1:10" ht="17.25" customHeight="1">
      <c r="A79" s="186" t="s">
        <v>102</v>
      </c>
      <c r="B79" s="186"/>
      <c r="C79" s="186"/>
      <c r="D79" s="36">
        <f>D80+D85+D92+D93</f>
        <v>36042.58</v>
      </c>
      <c r="E79" s="36">
        <f>E80+E85+E92+E93</f>
        <v>36025.28</v>
      </c>
      <c r="F79" s="35">
        <f>E79/D79*100</f>
        <v>99.95200121633911</v>
      </c>
      <c r="G79" s="165"/>
      <c r="H79" s="166"/>
      <c r="I79" s="2"/>
      <c r="J79" s="2"/>
    </row>
    <row r="80" spans="1:10" ht="31.5" customHeight="1">
      <c r="A80" s="266" t="s">
        <v>228</v>
      </c>
      <c r="B80" s="266"/>
      <c r="C80" s="266"/>
      <c r="D80" s="36">
        <f>D82+D83+D84</f>
        <v>31095.83</v>
      </c>
      <c r="E80" s="36">
        <f>E82+E83+E84</f>
        <v>31091.84</v>
      </c>
      <c r="F80" s="35">
        <f>E80/D80*100</f>
        <v>99.98716869753919</v>
      </c>
      <c r="G80" s="53"/>
      <c r="H80" s="38"/>
      <c r="I80" s="2"/>
      <c r="J80" s="2"/>
    </row>
    <row r="81" spans="1:10" ht="15">
      <c r="A81" s="264" t="s">
        <v>229</v>
      </c>
      <c r="B81" s="265"/>
      <c r="C81" s="265"/>
      <c r="D81" s="36"/>
      <c r="E81" s="36"/>
      <c r="F81" s="35"/>
      <c r="G81" s="53"/>
      <c r="H81" s="38"/>
      <c r="I81" s="2"/>
      <c r="J81" s="2"/>
    </row>
    <row r="82" spans="1:10" ht="15">
      <c r="A82" s="263" t="s">
        <v>230</v>
      </c>
      <c r="B82" s="263"/>
      <c r="C82" s="263"/>
      <c r="D82" s="36">
        <v>23358.43</v>
      </c>
      <c r="E82" s="36">
        <v>23355.66</v>
      </c>
      <c r="F82" s="35">
        <f>E82/D82*100</f>
        <v>99.9881413262792</v>
      </c>
      <c r="G82" s="53"/>
      <c r="H82" s="38"/>
      <c r="I82" s="2"/>
      <c r="J82" s="2"/>
    </row>
    <row r="83" spans="1:10" ht="15">
      <c r="A83" s="267" t="s">
        <v>231</v>
      </c>
      <c r="B83" s="267"/>
      <c r="C83" s="267"/>
      <c r="D83" s="36">
        <v>1055.15</v>
      </c>
      <c r="E83" s="36">
        <v>1055.15</v>
      </c>
      <c r="F83" s="35">
        <f aca="true" t="shared" si="4" ref="F83:F96">E83/D83*100</f>
        <v>100</v>
      </c>
      <c r="G83" s="53"/>
      <c r="H83" s="38"/>
      <c r="I83" s="2"/>
      <c r="J83" s="2"/>
    </row>
    <row r="84" spans="1:10" ht="15">
      <c r="A84" s="263" t="s">
        <v>232</v>
      </c>
      <c r="B84" s="263"/>
      <c r="C84" s="263"/>
      <c r="D84" s="36">
        <v>6682.25</v>
      </c>
      <c r="E84" s="36">
        <v>6681.03</v>
      </c>
      <c r="F84" s="35">
        <f t="shared" si="4"/>
        <v>99.9817426764937</v>
      </c>
      <c r="G84" s="53"/>
      <c r="H84" s="38"/>
      <c r="I84" s="2"/>
      <c r="J84" s="2"/>
    </row>
    <row r="85" spans="1:10" ht="15">
      <c r="A85" s="263" t="s">
        <v>233</v>
      </c>
      <c r="B85" s="263"/>
      <c r="C85" s="263"/>
      <c r="D85" s="36">
        <f>D87+D88+D89+D90+D91</f>
        <v>3172.38</v>
      </c>
      <c r="E85" s="36">
        <f>E87+E88+E89+E90+E91</f>
        <v>3160.36</v>
      </c>
      <c r="F85" s="35">
        <f t="shared" si="4"/>
        <v>99.62110465959312</v>
      </c>
      <c r="G85" s="53"/>
      <c r="H85" s="38"/>
      <c r="I85" s="2"/>
      <c r="J85" s="2"/>
    </row>
    <row r="86" spans="1:10" ht="15">
      <c r="A86" s="264" t="s">
        <v>229</v>
      </c>
      <c r="B86" s="265"/>
      <c r="C86" s="265"/>
      <c r="D86" s="36"/>
      <c r="E86" s="36"/>
      <c r="F86" s="35"/>
      <c r="G86" s="53"/>
      <c r="H86" s="38"/>
      <c r="I86" s="2"/>
      <c r="J86" s="2"/>
    </row>
    <row r="87" spans="1:10" ht="15">
      <c r="A87" s="263" t="s">
        <v>234</v>
      </c>
      <c r="B87" s="263"/>
      <c r="C87" s="263"/>
      <c r="D87" s="36">
        <v>161</v>
      </c>
      <c r="E87" s="36">
        <v>160.64</v>
      </c>
      <c r="F87" s="35">
        <f t="shared" si="4"/>
        <v>99.77639751552793</v>
      </c>
      <c r="G87" s="53"/>
      <c r="H87" s="38"/>
      <c r="I87" s="2"/>
      <c r="J87" s="2"/>
    </row>
    <row r="88" spans="1:10" ht="15">
      <c r="A88" s="263" t="s">
        <v>235</v>
      </c>
      <c r="B88" s="263"/>
      <c r="C88" s="263"/>
      <c r="D88" s="36">
        <v>71.68</v>
      </c>
      <c r="E88" s="36">
        <v>71.51</v>
      </c>
      <c r="F88" s="35">
        <f t="shared" si="4"/>
        <v>99.76283482142857</v>
      </c>
      <c r="G88" s="53"/>
      <c r="H88" s="38"/>
      <c r="I88" s="2"/>
      <c r="J88" s="2"/>
    </row>
    <row r="89" spans="1:10" ht="15">
      <c r="A89" s="263" t="s">
        <v>236</v>
      </c>
      <c r="B89" s="263"/>
      <c r="C89" s="263"/>
      <c r="D89" s="36">
        <v>1008.3</v>
      </c>
      <c r="E89" s="36">
        <v>1007.46</v>
      </c>
      <c r="F89" s="35">
        <f t="shared" si="4"/>
        <v>99.91669146087474</v>
      </c>
      <c r="G89" s="53"/>
      <c r="H89" s="38"/>
      <c r="I89" s="2"/>
      <c r="J89" s="2"/>
    </row>
    <row r="90" spans="1:10" ht="15">
      <c r="A90" s="263" t="s">
        <v>237</v>
      </c>
      <c r="B90" s="263"/>
      <c r="C90" s="263"/>
      <c r="D90" s="36">
        <v>762.99</v>
      </c>
      <c r="E90" s="36">
        <v>762.6</v>
      </c>
      <c r="F90" s="35">
        <f t="shared" si="4"/>
        <v>99.94888530649156</v>
      </c>
      <c r="G90" s="53"/>
      <c r="H90" s="38"/>
      <c r="I90" s="2"/>
      <c r="J90" s="2"/>
    </row>
    <row r="91" spans="1:10" ht="15">
      <c r="A91" s="263" t="s">
        <v>238</v>
      </c>
      <c r="B91" s="263"/>
      <c r="C91" s="263"/>
      <c r="D91" s="36">
        <v>1168.41</v>
      </c>
      <c r="E91" s="36">
        <v>1158.15</v>
      </c>
      <c r="F91" s="35">
        <f t="shared" si="4"/>
        <v>99.12188358538528</v>
      </c>
      <c r="G91" s="53"/>
      <c r="H91" s="38"/>
      <c r="I91" s="2"/>
      <c r="J91" s="2"/>
    </row>
    <row r="92" spans="1:10" ht="15">
      <c r="A92" s="263" t="s">
        <v>239</v>
      </c>
      <c r="B92" s="263"/>
      <c r="C92" s="263"/>
      <c r="D92" s="36">
        <v>69.5</v>
      </c>
      <c r="E92" s="36">
        <v>68.55</v>
      </c>
      <c r="F92" s="35">
        <f t="shared" si="4"/>
        <v>98.63309352517985</v>
      </c>
      <c r="G92" s="53"/>
      <c r="H92" s="38"/>
      <c r="I92" s="2"/>
      <c r="J92" s="2"/>
    </row>
    <row r="93" spans="1:10" ht="15">
      <c r="A93" s="263" t="s">
        <v>240</v>
      </c>
      <c r="B93" s="263"/>
      <c r="C93" s="263"/>
      <c r="D93" s="36">
        <f>D95+D96</f>
        <v>1704.87</v>
      </c>
      <c r="E93" s="36">
        <f>E95+E96</f>
        <v>1704.53</v>
      </c>
      <c r="F93" s="35">
        <f t="shared" si="4"/>
        <v>99.9800571304557</v>
      </c>
      <c r="G93" s="53"/>
      <c r="H93" s="38"/>
      <c r="I93" s="2"/>
      <c r="J93" s="2"/>
    </row>
    <row r="94" spans="1:10" ht="15">
      <c r="A94" s="264" t="s">
        <v>229</v>
      </c>
      <c r="B94" s="265"/>
      <c r="C94" s="265"/>
      <c r="D94" s="36"/>
      <c r="E94" s="36"/>
      <c r="F94" s="35"/>
      <c r="G94" s="53"/>
      <c r="H94" s="38"/>
      <c r="I94" s="2"/>
      <c r="J94" s="2"/>
    </row>
    <row r="95" spans="1:10" ht="15">
      <c r="A95" s="263" t="s">
        <v>241</v>
      </c>
      <c r="B95" s="263"/>
      <c r="C95" s="263"/>
      <c r="D95" s="36">
        <v>1122.6</v>
      </c>
      <c r="E95" s="36">
        <v>1122.33</v>
      </c>
      <c r="F95" s="35">
        <f t="shared" si="4"/>
        <v>99.97594869053982</v>
      </c>
      <c r="G95" s="53"/>
      <c r="H95" s="38"/>
      <c r="I95" s="2"/>
      <c r="J95" s="2"/>
    </row>
    <row r="96" spans="1:10" ht="15">
      <c r="A96" s="263" t="s">
        <v>242</v>
      </c>
      <c r="B96" s="263"/>
      <c r="C96" s="263"/>
      <c r="D96" s="36">
        <v>582.27</v>
      </c>
      <c r="E96" s="36">
        <v>582.2</v>
      </c>
      <c r="F96" s="35">
        <f t="shared" si="4"/>
        <v>99.98797808576778</v>
      </c>
      <c r="G96" s="53"/>
      <c r="H96" s="38"/>
      <c r="I96" s="2"/>
      <c r="J96" s="2"/>
    </row>
    <row r="97" spans="1:10" ht="15">
      <c r="A97" s="181" t="s">
        <v>97</v>
      </c>
      <c r="B97" s="181"/>
      <c r="C97" s="181"/>
      <c r="D97" s="24" t="s">
        <v>27</v>
      </c>
      <c r="E97" s="24">
        <v>7.24</v>
      </c>
      <c r="F97" s="24" t="s">
        <v>27</v>
      </c>
      <c r="G97" s="165"/>
      <c r="H97" s="166"/>
      <c r="I97" s="2"/>
      <c r="J97" s="2"/>
    </row>
    <row r="98" spans="1:10" ht="15">
      <c r="A98" s="182" t="s">
        <v>98</v>
      </c>
      <c r="B98" s="182"/>
      <c r="C98" s="182"/>
      <c r="D98" s="18"/>
      <c r="E98" s="18"/>
      <c r="F98" s="18"/>
      <c r="G98" s="165"/>
      <c r="H98" s="166"/>
      <c r="I98" s="2"/>
      <c r="J98" s="2"/>
    </row>
    <row r="99" spans="1:10" ht="15">
      <c r="A99" s="183" t="s">
        <v>99</v>
      </c>
      <c r="B99" s="183"/>
      <c r="C99" s="183"/>
      <c r="D99" s="18" t="s">
        <v>174</v>
      </c>
      <c r="E99" s="18" t="s">
        <v>174</v>
      </c>
      <c r="F99" s="18" t="s">
        <v>174</v>
      </c>
      <c r="G99" s="165"/>
      <c r="H99" s="166"/>
      <c r="I99" s="2"/>
      <c r="J99" s="2"/>
    </row>
    <row r="100" spans="1:10" ht="15">
      <c r="A100" s="182" t="s">
        <v>96</v>
      </c>
      <c r="B100" s="182"/>
      <c r="C100" s="182"/>
      <c r="D100" s="18"/>
      <c r="E100" s="18"/>
      <c r="F100" s="18"/>
      <c r="G100" s="165"/>
      <c r="H100" s="166"/>
      <c r="I100" s="2"/>
      <c r="J100" s="2"/>
    </row>
    <row r="101" spans="1:10" ht="0.75" customHeight="1">
      <c r="A101" s="131"/>
      <c r="B101" s="131"/>
      <c r="C101" s="131"/>
      <c r="D101" s="8"/>
      <c r="E101" s="8"/>
      <c r="F101" s="8"/>
      <c r="G101" s="184"/>
      <c r="H101" s="185"/>
      <c r="I101" s="2"/>
      <c r="J101" s="2"/>
    </row>
    <row r="102" spans="1:10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 customHeight="1">
      <c r="A103" s="82" t="s">
        <v>104</v>
      </c>
      <c r="B103" s="82"/>
      <c r="C103" s="82"/>
      <c r="D103" s="82"/>
      <c r="E103" s="82"/>
      <c r="F103" s="82"/>
      <c r="G103" s="82"/>
      <c r="H103" s="82"/>
      <c r="I103" s="2"/>
      <c r="J103" s="2"/>
    </row>
    <row r="104" spans="1:10" ht="81.75" customHeight="1">
      <c r="A104" s="183" t="s">
        <v>105</v>
      </c>
      <c r="B104" s="183"/>
      <c r="C104" s="183" t="s">
        <v>106</v>
      </c>
      <c r="D104" s="183"/>
      <c r="E104" s="183"/>
      <c r="F104" s="131" t="s">
        <v>135</v>
      </c>
      <c r="G104" s="131"/>
      <c r="H104" s="131"/>
      <c r="I104" s="2"/>
      <c r="J104" s="2"/>
    </row>
    <row r="105" spans="1:10" ht="28.5" customHeight="1">
      <c r="A105" s="4" t="s">
        <v>84</v>
      </c>
      <c r="B105" s="15" t="s">
        <v>85</v>
      </c>
      <c r="C105" s="200" t="s">
        <v>84</v>
      </c>
      <c r="D105" s="200"/>
      <c r="E105" s="15" t="s">
        <v>85</v>
      </c>
      <c r="F105" s="136" t="s">
        <v>84</v>
      </c>
      <c r="G105" s="136"/>
      <c r="H105" s="15" t="s">
        <v>85</v>
      </c>
      <c r="I105" s="2"/>
      <c r="J105" s="2"/>
    </row>
    <row r="106" spans="1:10" ht="11.25" customHeight="1">
      <c r="A106" s="47">
        <v>1</v>
      </c>
      <c r="B106" s="47">
        <v>2</v>
      </c>
      <c r="C106" s="170">
        <v>3</v>
      </c>
      <c r="D106" s="171"/>
      <c r="E106" s="47">
        <v>4</v>
      </c>
      <c r="F106" s="170">
        <v>5</v>
      </c>
      <c r="G106" s="171"/>
      <c r="H106" s="47">
        <v>6</v>
      </c>
      <c r="I106" s="2"/>
      <c r="J106" s="2"/>
    </row>
    <row r="107" spans="1:10" ht="17.25" customHeight="1">
      <c r="A107" s="33">
        <v>26987000</v>
      </c>
      <c r="B107" s="33">
        <v>30770000</v>
      </c>
      <c r="C107" s="246">
        <v>2078764.68</v>
      </c>
      <c r="D107" s="247"/>
      <c r="E107" s="33">
        <v>1933464.25</v>
      </c>
      <c r="F107" s="246">
        <v>1043010.39</v>
      </c>
      <c r="G107" s="247"/>
      <c r="H107" s="37">
        <v>761379.92</v>
      </c>
      <c r="I107" s="2"/>
      <c r="J107" s="2"/>
    </row>
    <row r="108" spans="1:10" ht="9" customHeight="1">
      <c r="A108" s="27"/>
      <c r="B108" s="27"/>
      <c r="C108" s="27"/>
      <c r="D108" s="27"/>
      <c r="E108" s="27"/>
      <c r="F108" s="27"/>
      <c r="G108" s="27"/>
      <c r="H108" s="27"/>
      <c r="I108" s="2"/>
      <c r="J108" s="2"/>
    </row>
    <row r="109" spans="1:10" ht="15.75">
      <c r="A109" s="172" t="s">
        <v>107</v>
      </c>
      <c r="B109" s="173"/>
      <c r="C109" s="173"/>
      <c r="D109" s="173"/>
      <c r="E109" s="173"/>
      <c r="F109" s="173"/>
      <c r="G109" s="173"/>
      <c r="H109" s="173"/>
      <c r="I109" s="2"/>
      <c r="J109" s="2"/>
    </row>
    <row r="110" spans="1:10" ht="3.75" customHeight="1">
      <c r="A110" s="10"/>
      <c r="B110" s="11"/>
      <c r="C110" s="11"/>
      <c r="D110" s="11"/>
      <c r="E110" s="11"/>
      <c r="F110" s="11"/>
      <c r="G110" s="11"/>
      <c r="H110" s="11"/>
      <c r="I110" s="2"/>
      <c r="J110" s="2"/>
    </row>
    <row r="111" spans="1:10" ht="32.25" customHeight="1">
      <c r="A111" s="183" t="s">
        <v>108</v>
      </c>
      <c r="B111" s="234"/>
      <c r="C111" s="234"/>
      <c r="D111" s="22" t="s">
        <v>83</v>
      </c>
      <c r="E111" s="178" t="s">
        <v>84</v>
      </c>
      <c r="F111" s="179"/>
      <c r="G111" s="178" t="s">
        <v>251</v>
      </c>
      <c r="H111" s="179"/>
      <c r="I111" s="2"/>
      <c r="J111" s="2"/>
    </row>
    <row r="112" spans="1:10" ht="9.75" customHeight="1">
      <c r="A112" s="235">
        <v>1</v>
      </c>
      <c r="B112" s="236"/>
      <c r="C112" s="236"/>
      <c r="D112" s="48">
        <v>2</v>
      </c>
      <c r="E112" s="232">
        <v>3</v>
      </c>
      <c r="F112" s="233"/>
      <c r="G112" s="232">
        <v>4</v>
      </c>
      <c r="H112" s="233"/>
      <c r="I112" s="2"/>
      <c r="J112" s="2"/>
    </row>
    <row r="113" spans="1:10" ht="21.75" customHeight="1">
      <c r="A113" s="131" t="s">
        <v>125</v>
      </c>
      <c r="B113" s="180"/>
      <c r="C113" s="180"/>
      <c r="D113" s="20" t="s">
        <v>68</v>
      </c>
      <c r="E113" s="243">
        <v>307.22</v>
      </c>
      <c r="F113" s="244"/>
      <c r="G113" s="243">
        <f>G116</f>
        <v>170.14</v>
      </c>
      <c r="H113" s="244"/>
      <c r="I113" s="2"/>
      <c r="J113" s="2"/>
    </row>
    <row r="114" spans="1:10" ht="15">
      <c r="A114" s="239" t="s">
        <v>109</v>
      </c>
      <c r="B114" s="240"/>
      <c r="C114" s="240"/>
      <c r="D114" s="25"/>
      <c r="E114" s="174"/>
      <c r="F114" s="175"/>
      <c r="G114" s="241"/>
      <c r="H114" s="242"/>
      <c r="I114" s="2"/>
      <c r="J114" s="2"/>
    </row>
    <row r="115" spans="1:10" ht="33" customHeight="1">
      <c r="A115" s="155" t="s">
        <v>110</v>
      </c>
      <c r="B115" s="156"/>
      <c r="C115" s="156"/>
      <c r="D115" s="26" t="s">
        <v>68</v>
      </c>
      <c r="E115" s="176" t="s">
        <v>174</v>
      </c>
      <c r="F115" s="177"/>
      <c r="G115" s="167" t="s">
        <v>174</v>
      </c>
      <c r="H115" s="168"/>
      <c r="I115" s="2"/>
      <c r="J115" s="2"/>
    </row>
    <row r="116" spans="1:10" ht="29.25" customHeight="1">
      <c r="A116" s="155" t="s">
        <v>111</v>
      </c>
      <c r="B116" s="156"/>
      <c r="C116" s="156"/>
      <c r="D116" s="26" t="s">
        <v>68</v>
      </c>
      <c r="E116" s="176">
        <v>307.22</v>
      </c>
      <c r="F116" s="177"/>
      <c r="G116" s="167">
        <v>170.14</v>
      </c>
      <c r="H116" s="168"/>
      <c r="I116" s="2"/>
      <c r="J116" s="2"/>
    </row>
    <row r="117" spans="1:10" ht="7.5" customHeight="1">
      <c r="A117" s="10"/>
      <c r="B117" s="11"/>
      <c r="C117" s="11"/>
      <c r="D117" s="11"/>
      <c r="E117" s="11"/>
      <c r="F117" s="11"/>
      <c r="G117" s="11"/>
      <c r="H117" s="11"/>
      <c r="I117" s="2"/>
      <c r="J117" s="2"/>
    </row>
    <row r="118" spans="1:10" ht="12" customHeight="1">
      <c r="A118" s="68" t="s">
        <v>70</v>
      </c>
      <c r="B118" s="68"/>
      <c r="C118" s="68"/>
      <c r="D118" s="68"/>
      <c r="E118" s="68"/>
      <c r="F118" s="68"/>
      <c r="G118" s="68"/>
      <c r="H118" s="68"/>
      <c r="I118" s="2" t="s">
        <v>69</v>
      </c>
      <c r="J118" s="2"/>
    </row>
    <row r="119" spans="1:10" ht="5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8.75" customHeight="1">
      <c r="A120" s="183" t="s">
        <v>19</v>
      </c>
      <c r="B120" s="183"/>
      <c r="C120" s="183"/>
      <c r="D120" s="7" t="s">
        <v>71</v>
      </c>
      <c r="E120" s="169" t="s">
        <v>72</v>
      </c>
      <c r="F120" s="169"/>
      <c r="G120" s="169" t="s">
        <v>73</v>
      </c>
      <c r="H120" s="169"/>
      <c r="I120" s="2"/>
      <c r="J120" s="2"/>
    </row>
    <row r="121" spans="1:10" ht="26.25" customHeight="1">
      <c r="A121" s="157" t="s">
        <v>136</v>
      </c>
      <c r="B121" s="158"/>
      <c r="C121" s="159"/>
      <c r="D121" s="6" t="s">
        <v>68</v>
      </c>
      <c r="E121" s="160">
        <v>24175.59</v>
      </c>
      <c r="F121" s="161"/>
      <c r="G121" s="160">
        <v>24177.68</v>
      </c>
      <c r="H121" s="161"/>
      <c r="I121" s="2"/>
      <c r="J121" s="2"/>
    </row>
    <row r="122" spans="1:10" ht="16.5" customHeight="1">
      <c r="A122" s="157" t="s">
        <v>138</v>
      </c>
      <c r="B122" s="158"/>
      <c r="C122" s="159"/>
      <c r="D122" s="6" t="s">
        <v>68</v>
      </c>
      <c r="E122" s="160">
        <v>11705</v>
      </c>
      <c r="F122" s="161"/>
      <c r="G122" s="160">
        <v>11705</v>
      </c>
      <c r="H122" s="161"/>
      <c r="I122" s="2"/>
      <c r="J122" s="2"/>
    </row>
    <row r="123" spans="1:10" ht="16.5" customHeight="1">
      <c r="A123" s="162" t="s">
        <v>137</v>
      </c>
      <c r="B123" s="163"/>
      <c r="C123" s="164"/>
      <c r="D123" s="12" t="s">
        <v>68</v>
      </c>
      <c r="E123" s="133">
        <v>0</v>
      </c>
      <c r="F123" s="134"/>
      <c r="G123" s="133">
        <v>0</v>
      </c>
      <c r="H123" s="134"/>
      <c r="I123" s="2"/>
      <c r="J123" s="2"/>
    </row>
    <row r="124" spans="1:10" ht="15" customHeight="1">
      <c r="A124" s="229" t="s">
        <v>112</v>
      </c>
      <c r="B124" s="230"/>
      <c r="C124" s="231"/>
      <c r="D124" s="12" t="s">
        <v>68</v>
      </c>
      <c r="E124" s="133">
        <v>0</v>
      </c>
      <c r="F124" s="134"/>
      <c r="G124" s="133">
        <v>0</v>
      </c>
      <c r="H124" s="134"/>
      <c r="I124" s="2"/>
      <c r="J124" s="2"/>
    </row>
    <row r="125" spans="1:10" ht="38.25" customHeight="1">
      <c r="A125" s="226" t="s">
        <v>113</v>
      </c>
      <c r="B125" s="227"/>
      <c r="C125" s="228"/>
      <c r="D125" s="12" t="s">
        <v>68</v>
      </c>
      <c r="E125" s="133">
        <v>0</v>
      </c>
      <c r="F125" s="134"/>
      <c r="G125" s="133">
        <v>0</v>
      </c>
      <c r="H125" s="134"/>
      <c r="I125" s="2"/>
      <c r="J125" s="2"/>
    </row>
    <row r="126" spans="1:10" ht="26.25" customHeight="1">
      <c r="A126" s="162" t="s">
        <v>114</v>
      </c>
      <c r="B126" s="163"/>
      <c r="C126" s="164"/>
      <c r="D126" s="12" t="s">
        <v>68</v>
      </c>
      <c r="E126" s="133">
        <v>0</v>
      </c>
      <c r="F126" s="134"/>
      <c r="G126" s="133">
        <v>0</v>
      </c>
      <c r="H126" s="134"/>
      <c r="I126" s="2"/>
      <c r="J126" s="2"/>
    </row>
    <row r="127" spans="1:10" ht="17.25" customHeight="1">
      <c r="A127" s="157" t="s">
        <v>141</v>
      </c>
      <c r="B127" s="158"/>
      <c r="C127" s="159"/>
      <c r="D127" s="6" t="s">
        <v>68</v>
      </c>
      <c r="E127" s="133">
        <v>0</v>
      </c>
      <c r="F127" s="134"/>
      <c r="G127" s="133">
        <v>0</v>
      </c>
      <c r="H127" s="134"/>
      <c r="I127" s="2"/>
      <c r="J127" s="2"/>
    </row>
    <row r="128" spans="1:10" ht="17.25" customHeight="1">
      <c r="A128" s="162" t="s">
        <v>137</v>
      </c>
      <c r="B128" s="163"/>
      <c r="C128" s="164"/>
      <c r="D128" s="12" t="s">
        <v>68</v>
      </c>
      <c r="E128" s="133">
        <v>0</v>
      </c>
      <c r="F128" s="134"/>
      <c r="G128" s="133">
        <v>0</v>
      </c>
      <c r="H128" s="134"/>
      <c r="I128" s="2"/>
      <c r="J128" s="2"/>
    </row>
    <row r="129" spans="1:10" ht="16.5" customHeight="1">
      <c r="A129" s="229" t="s">
        <v>112</v>
      </c>
      <c r="B129" s="230"/>
      <c r="C129" s="231"/>
      <c r="D129" s="12" t="s">
        <v>68</v>
      </c>
      <c r="E129" s="133">
        <v>0</v>
      </c>
      <c r="F129" s="134"/>
      <c r="G129" s="133">
        <v>0</v>
      </c>
      <c r="H129" s="134"/>
      <c r="I129" s="2"/>
      <c r="J129" s="2"/>
    </row>
    <row r="130" spans="1:10" ht="38.25" customHeight="1">
      <c r="A130" s="226" t="s">
        <v>113</v>
      </c>
      <c r="B130" s="227"/>
      <c r="C130" s="228"/>
      <c r="D130" s="12" t="s">
        <v>68</v>
      </c>
      <c r="E130" s="133">
        <v>0</v>
      </c>
      <c r="F130" s="134"/>
      <c r="G130" s="133">
        <v>0</v>
      </c>
      <c r="H130" s="134"/>
      <c r="I130" s="2"/>
      <c r="J130" s="2"/>
    </row>
    <row r="131" spans="1:10" ht="26.25" customHeight="1">
      <c r="A131" s="162" t="s">
        <v>114</v>
      </c>
      <c r="B131" s="163"/>
      <c r="C131" s="164"/>
      <c r="D131" s="12" t="s">
        <v>68</v>
      </c>
      <c r="E131" s="133">
        <v>0</v>
      </c>
      <c r="F131" s="134"/>
      <c r="G131" s="133">
        <v>0</v>
      </c>
      <c r="H131" s="134"/>
      <c r="I131" s="2"/>
      <c r="J131" s="2"/>
    </row>
    <row r="132" spans="1:10" ht="41.25" customHeight="1">
      <c r="A132" s="225" t="s">
        <v>115</v>
      </c>
      <c r="B132" s="225"/>
      <c r="C132" s="225"/>
      <c r="D132" s="28" t="s">
        <v>68</v>
      </c>
      <c r="E132" s="160">
        <v>6637.02</v>
      </c>
      <c r="F132" s="161"/>
      <c r="G132" s="160">
        <v>6313.26</v>
      </c>
      <c r="H132" s="161"/>
      <c r="I132" s="2"/>
      <c r="J132" s="2"/>
    </row>
    <row r="133" spans="1:10" ht="16.5" customHeight="1">
      <c r="A133" s="225" t="s">
        <v>139</v>
      </c>
      <c r="B133" s="225"/>
      <c r="C133" s="225"/>
      <c r="D133" s="28" t="s">
        <v>68</v>
      </c>
      <c r="E133" s="133">
        <v>0</v>
      </c>
      <c r="F133" s="134"/>
      <c r="G133" s="133">
        <v>0</v>
      </c>
      <c r="H133" s="134"/>
      <c r="I133" s="2"/>
      <c r="J133" s="2"/>
    </row>
    <row r="134" spans="1:10" ht="19.5" customHeight="1">
      <c r="A134" s="225" t="s">
        <v>127</v>
      </c>
      <c r="B134" s="225"/>
      <c r="C134" s="225"/>
      <c r="D134" s="28" t="s">
        <v>68</v>
      </c>
      <c r="E134" s="133">
        <v>0</v>
      </c>
      <c r="F134" s="134"/>
      <c r="G134" s="133">
        <v>0</v>
      </c>
      <c r="H134" s="134"/>
      <c r="I134" s="2"/>
      <c r="J134" s="2"/>
    </row>
    <row r="135" spans="1:10" ht="30" customHeight="1">
      <c r="A135" s="225" t="s">
        <v>74</v>
      </c>
      <c r="B135" s="225"/>
      <c r="C135" s="225"/>
      <c r="D135" s="28" t="s">
        <v>68</v>
      </c>
      <c r="E135" s="133">
        <v>789.01</v>
      </c>
      <c r="F135" s="134"/>
      <c r="G135" s="133">
        <v>528.06</v>
      </c>
      <c r="H135" s="134"/>
      <c r="I135" s="2"/>
      <c r="J135" s="2"/>
    </row>
    <row r="136" spans="1:10" ht="20.25" customHeight="1">
      <c r="A136" s="225" t="s">
        <v>140</v>
      </c>
      <c r="B136" s="225"/>
      <c r="C136" s="225"/>
      <c r="D136" s="28" t="s">
        <v>68</v>
      </c>
      <c r="E136" s="133">
        <v>0</v>
      </c>
      <c r="F136" s="134"/>
      <c r="G136" s="133">
        <v>0</v>
      </c>
      <c r="H136" s="134"/>
      <c r="I136" s="2"/>
      <c r="J136" s="2"/>
    </row>
    <row r="137" spans="1:10" ht="19.5" customHeight="1">
      <c r="A137" s="225" t="s">
        <v>128</v>
      </c>
      <c r="B137" s="225"/>
      <c r="C137" s="225"/>
      <c r="D137" s="28" t="s">
        <v>68</v>
      </c>
      <c r="E137" s="133">
        <v>0</v>
      </c>
      <c r="F137" s="134"/>
      <c r="G137" s="133">
        <v>0</v>
      </c>
      <c r="H137" s="134"/>
      <c r="I137" s="2"/>
      <c r="J137" s="2"/>
    </row>
    <row r="138" spans="1:10" ht="57" customHeight="1">
      <c r="A138" s="222" t="s">
        <v>77</v>
      </c>
      <c r="B138" s="223"/>
      <c r="C138" s="224"/>
      <c r="D138" s="28" t="s">
        <v>68</v>
      </c>
      <c r="E138" s="133">
        <v>0</v>
      </c>
      <c r="F138" s="134"/>
      <c r="G138" s="133">
        <v>0</v>
      </c>
      <c r="H138" s="134"/>
      <c r="I138" s="2"/>
      <c r="J138" s="2"/>
    </row>
    <row r="139" spans="1:10" ht="43.5" customHeight="1">
      <c r="A139" s="222" t="s">
        <v>78</v>
      </c>
      <c r="B139" s="223"/>
      <c r="C139" s="224"/>
      <c r="D139" s="28" t="s">
        <v>68</v>
      </c>
      <c r="E139" s="133">
        <v>0</v>
      </c>
      <c r="F139" s="134"/>
      <c r="G139" s="133">
        <v>0</v>
      </c>
      <c r="H139" s="134"/>
      <c r="I139" s="2"/>
      <c r="J139" s="2"/>
    </row>
    <row r="140" spans="1:10" ht="36.75" customHeight="1">
      <c r="A140" s="131" t="s">
        <v>116</v>
      </c>
      <c r="B140" s="131"/>
      <c r="C140" s="131"/>
      <c r="D140" s="8" t="s">
        <v>76</v>
      </c>
      <c r="E140" s="133">
        <v>1</v>
      </c>
      <c r="F140" s="134"/>
      <c r="G140" s="133">
        <v>1</v>
      </c>
      <c r="H140" s="134"/>
      <c r="I140" s="2"/>
      <c r="J140" s="2"/>
    </row>
    <row r="141" spans="1:10" ht="34.5" customHeight="1">
      <c r="A141" s="131" t="s">
        <v>117</v>
      </c>
      <c r="B141" s="131"/>
      <c r="C141" s="131"/>
      <c r="D141" s="8" t="s">
        <v>75</v>
      </c>
      <c r="E141" s="160">
        <v>2187.8</v>
      </c>
      <c r="F141" s="161"/>
      <c r="G141" s="160">
        <v>2187.8</v>
      </c>
      <c r="H141" s="161"/>
      <c r="I141" s="2"/>
      <c r="J141" s="2"/>
    </row>
    <row r="142" spans="1:10" ht="17.25" customHeight="1">
      <c r="A142" s="131" t="s">
        <v>139</v>
      </c>
      <c r="B142" s="131"/>
      <c r="C142" s="131"/>
      <c r="D142" s="8" t="s">
        <v>75</v>
      </c>
      <c r="E142" s="221">
        <v>0</v>
      </c>
      <c r="F142" s="221"/>
      <c r="G142" s="221">
        <v>0</v>
      </c>
      <c r="H142" s="221"/>
      <c r="I142" s="2"/>
      <c r="J142" s="2"/>
    </row>
    <row r="143" spans="1:10" ht="18.75" customHeight="1">
      <c r="A143" s="131" t="s">
        <v>128</v>
      </c>
      <c r="B143" s="131"/>
      <c r="C143" s="131"/>
      <c r="D143" s="8" t="s">
        <v>75</v>
      </c>
      <c r="E143" s="221">
        <v>0</v>
      </c>
      <c r="F143" s="221"/>
      <c r="G143" s="221">
        <v>0</v>
      </c>
      <c r="H143" s="221"/>
      <c r="I143" s="2"/>
      <c r="J143" s="2"/>
    </row>
    <row r="144" spans="1:10" ht="42" customHeight="1">
      <c r="A144" s="131" t="s">
        <v>118</v>
      </c>
      <c r="B144" s="131"/>
      <c r="C144" s="131"/>
      <c r="D144" s="8" t="s">
        <v>68</v>
      </c>
      <c r="E144" s="219">
        <v>2.5</v>
      </c>
      <c r="F144" s="219"/>
      <c r="G144" s="220">
        <v>0</v>
      </c>
      <c r="H144" s="220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 t="s">
        <v>212</v>
      </c>
      <c r="B146" s="2"/>
      <c r="C146" s="2"/>
      <c r="D146" s="2" t="s">
        <v>213</v>
      </c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 t="s">
        <v>214</v>
      </c>
      <c r="B148" s="2"/>
      <c r="C148" s="2"/>
      <c r="D148" s="2" t="s">
        <v>215</v>
      </c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 t="s">
        <v>224</v>
      </c>
      <c r="B150" s="2"/>
      <c r="C150" s="2"/>
      <c r="D150" s="2" t="s">
        <v>216</v>
      </c>
      <c r="E150" s="2"/>
      <c r="F150" s="2"/>
      <c r="G150" s="2"/>
      <c r="H150" s="2"/>
      <c r="I150" s="2"/>
      <c r="J150" s="2"/>
    </row>
    <row r="151" spans="1:10" ht="12.75">
      <c r="A151" s="2" t="s">
        <v>225</v>
      </c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 t="s">
        <v>249</v>
      </c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</sheetData>
  <sheetProtection/>
  <mergeCells count="242">
    <mergeCell ref="A96:C96"/>
    <mergeCell ref="A90:C90"/>
    <mergeCell ref="A91:C91"/>
    <mergeCell ref="A92:C92"/>
    <mergeCell ref="A93:C93"/>
    <mergeCell ref="A85:C85"/>
    <mergeCell ref="A95:C95"/>
    <mergeCell ref="A86:C86"/>
    <mergeCell ref="A87:C87"/>
    <mergeCell ref="A88:C88"/>
    <mergeCell ref="A89:C89"/>
    <mergeCell ref="G76:H76"/>
    <mergeCell ref="G73:H73"/>
    <mergeCell ref="G77:H77"/>
    <mergeCell ref="A66:H66"/>
    <mergeCell ref="A94:C94"/>
    <mergeCell ref="A80:C80"/>
    <mergeCell ref="A81:C81"/>
    <mergeCell ref="A82:C82"/>
    <mergeCell ref="A83:C83"/>
    <mergeCell ref="A84:C84"/>
    <mergeCell ref="A1:J1"/>
    <mergeCell ref="A2:H2"/>
    <mergeCell ref="E4:F4"/>
    <mergeCell ref="G4:H4"/>
    <mergeCell ref="A14:C14"/>
    <mergeCell ref="G14:H14"/>
    <mergeCell ref="E5:F5"/>
    <mergeCell ref="G5:H5"/>
    <mergeCell ref="E6:F6"/>
    <mergeCell ref="G6:H6"/>
    <mergeCell ref="E8:F8"/>
    <mergeCell ref="G8:H8"/>
    <mergeCell ref="E7:F7"/>
    <mergeCell ref="G7:H7"/>
    <mergeCell ref="A12:H12"/>
    <mergeCell ref="E9:F9"/>
    <mergeCell ref="G9:H9"/>
    <mergeCell ref="G10:H10"/>
    <mergeCell ref="E11:F11"/>
    <mergeCell ref="E14:F14"/>
    <mergeCell ref="E10:F10"/>
    <mergeCell ref="G11:H11"/>
    <mergeCell ref="A17:B18"/>
    <mergeCell ref="C17:F17"/>
    <mergeCell ref="G17:H18"/>
    <mergeCell ref="A15:C15"/>
    <mergeCell ref="A19:B19"/>
    <mergeCell ref="G19:H19"/>
    <mergeCell ref="A16:H16"/>
    <mergeCell ref="E15:F15"/>
    <mergeCell ref="G15:H15"/>
    <mergeCell ref="A22:B22"/>
    <mergeCell ref="G22:H22"/>
    <mergeCell ref="A23:B23"/>
    <mergeCell ref="G23:H23"/>
    <mergeCell ref="A20:B20"/>
    <mergeCell ref="G20:H20"/>
    <mergeCell ref="A21:B21"/>
    <mergeCell ref="G21:H21"/>
    <mergeCell ref="A29:H29"/>
    <mergeCell ref="A30:A32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103:H103"/>
    <mergeCell ref="C107:D107"/>
    <mergeCell ref="F107:G107"/>
    <mergeCell ref="C105:D105"/>
    <mergeCell ref="A55:H55"/>
    <mergeCell ref="D57:E57"/>
    <mergeCell ref="F57:H57"/>
    <mergeCell ref="A42:H42"/>
    <mergeCell ref="E113:F113"/>
    <mergeCell ref="E31:F31"/>
    <mergeCell ref="G31:H31"/>
    <mergeCell ref="G48:H48"/>
    <mergeCell ref="G49:H49"/>
    <mergeCell ref="G50:H50"/>
    <mergeCell ref="G51:H51"/>
    <mergeCell ref="G113:H113"/>
    <mergeCell ref="E112:F112"/>
    <mergeCell ref="F105:G105"/>
    <mergeCell ref="G121:H121"/>
    <mergeCell ref="A118:H118"/>
    <mergeCell ref="A120:C120"/>
    <mergeCell ref="E120:F120"/>
    <mergeCell ref="B30:H30"/>
    <mergeCell ref="C31:D31"/>
    <mergeCell ref="A116:C116"/>
    <mergeCell ref="A114:C114"/>
    <mergeCell ref="E115:F115"/>
    <mergeCell ref="G114:H114"/>
    <mergeCell ref="G112:H112"/>
    <mergeCell ref="E111:F111"/>
    <mergeCell ref="A111:C111"/>
    <mergeCell ref="A112:C112"/>
    <mergeCell ref="F106:G106"/>
    <mergeCell ref="A132:C132"/>
    <mergeCell ref="E132:F132"/>
    <mergeCell ref="G132:H132"/>
    <mergeCell ref="A122:C122"/>
    <mergeCell ref="A123:C123"/>
    <mergeCell ref="A133:C133"/>
    <mergeCell ref="E133:F133"/>
    <mergeCell ref="G133:H133"/>
    <mergeCell ref="E123:F123"/>
    <mergeCell ref="G123:H123"/>
    <mergeCell ref="A129:C129"/>
    <mergeCell ref="E124:F124"/>
    <mergeCell ref="A124:C124"/>
    <mergeCell ref="E126:F126"/>
    <mergeCell ref="A134:C134"/>
    <mergeCell ref="E134:F134"/>
    <mergeCell ref="E130:F130"/>
    <mergeCell ref="E131:F131"/>
    <mergeCell ref="A125:C125"/>
    <mergeCell ref="A130:C130"/>
    <mergeCell ref="A131:C131"/>
    <mergeCell ref="A128:C128"/>
    <mergeCell ref="A127:C127"/>
    <mergeCell ref="E129:F129"/>
    <mergeCell ref="A135:C135"/>
    <mergeCell ref="E135:F135"/>
    <mergeCell ref="G135:H135"/>
    <mergeCell ref="A136:C136"/>
    <mergeCell ref="E136:F136"/>
    <mergeCell ref="G136:H136"/>
    <mergeCell ref="A137:C137"/>
    <mergeCell ref="E137:F137"/>
    <mergeCell ref="G137:H137"/>
    <mergeCell ref="A138:C138"/>
    <mergeCell ref="E138:F138"/>
    <mergeCell ref="G138:H138"/>
    <mergeCell ref="A139:C139"/>
    <mergeCell ref="E139:F139"/>
    <mergeCell ref="G139:H139"/>
    <mergeCell ref="A141:C141"/>
    <mergeCell ref="E141:F141"/>
    <mergeCell ref="G141:H141"/>
    <mergeCell ref="A140:C140"/>
    <mergeCell ref="E140:F140"/>
    <mergeCell ref="G140:H140"/>
    <mergeCell ref="A144:C144"/>
    <mergeCell ref="E144:F144"/>
    <mergeCell ref="G144:H144"/>
    <mergeCell ref="A142:C142"/>
    <mergeCell ref="E142:F142"/>
    <mergeCell ref="G142:H142"/>
    <mergeCell ref="A143:C143"/>
    <mergeCell ref="E143:F143"/>
    <mergeCell ref="G143:H143"/>
    <mergeCell ref="A43:A45"/>
    <mergeCell ref="G58:H58"/>
    <mergeCell ref="A56:C58"/>
    <mergeCell ref="B43:H43"/>
    <mergeCell ref="D56:H56"/>
    <mergeCell ref="B44:C44"/>
    <mergeCell ref="D44:E44"/>
    <mergeCell ref="F44:H44"/>
    <mergeCell ref="G45:H45"/>
    <mergeCell ref="G52:H52"/>
    <mergeCell ref="G46:H46"/>
    <mergeCell ref="G47:H47"/>
    <mergeCell ref="G68:H68"/>
    <mergeCell ref="A68:C68"/>
    <mergeCell ref="G53:H53"/>
    <mergeCell ref="A61:H61"/>
    <mergeCell ref="A62:B62"/>
    <mergeCell ref="C62:E62"/>
    <mergeCell ref="G69:H69"/>
    <mergeCell ref="A59:C59"/>
    <mergeCell ref="A60:C60"/>
    <mergeCell ref="A63:B63"/>
    <mergeCell ref="C63:E63"/>
    <mergeCell ref="F63:H63"/>
    <mergeCell ref="G59:H59"/>
    <mergeCell ref="G60:H60"/>
    <mergeCell ref="F62:H62"/>
    <mergeCell ref="A69:C69"/>
    <mergeCell ref="A70:C70"/>
    <mergeCell ref="A71:C71"/>
    <mergeCell ref="A72:C72"/>
    <mergeCell ref="A78:C78"/>
    <mergeCell ref="A79:C79"/>
    <mergeCell ref="A73:C73"/>
    <mergeCell ref="A75:C75"/>
    <mergeCell ref="A74:C74"/>
    <mergeCell ref="A76:C76"/>
    <mergeCell ref="A77:C77"/>
    <mergeCell ref="G70:H70"/>
    <mergeCell ref="G71:H71"/>
    <mergeCell ref="G72:H72"/>
    <mergeCell ref="G78:H78"/>
    <mergeCell ref="G79:H79"/>
    <mergeCell ref="G97:H97"/>
    <mergeCell ref="A97:C97"/>
    <mergeCell ref="A98:C98"/>
    <mergeCell ref="A99:C99"/>
    <mergeCell ref="G101:H101"/>
    <mergeCell ref="A104:B104"/>
    <mergeCell ref="C104:E104"/>
    <mergeCell ref="F104:H104"/>
    <mergeCell ref="A100:C100"/>
    <mergeCell ref="G98:H98"/>
    <mergeCell ref="G129:H129"/>
    <mergeCell ref="C106:D106"/>
    <mergeCell ref="A109:H109"/>
    <mergeCell ref="G122:H122"/>
    <mergeCell ref="E114:F114"/>
    <mergeCell ref="E116:F116"/>
    <mergeCell ref="G111:H111"/>
    <mergeCell ref="A113:C113"/>
    <mergeCell ref="G115:H115"/>
    <mergeCell ref="E122:F122"/>
    <mergeCell ref="G127:H127"/>
    <mergeCell ref="G124:H124"/>
    <mergeCell ref="E125:F125"/>
    <mergeCell ref="G125:H125"/>
    <mergeCell ref="A126:C126"/>
    <mergeCell ref="G99:H99"/>
    <mergeCell ref="G100:H100"/>
    <mergeCell ref="G116:H116"/>
    <mergeCell ref="G120:H120"/>
    <mergeCell ref="A101:C101"/>
    <mergeCell ref="G130:H130"/>
    <mergeCell ref="G131:H131"/>
    <mergeCell ref="G134:H134"/>
    <mergeCell ref="G126:H126"/>
    <mergeCell ref="E128:F128"/>
    <mergeCell ref="A115:C115"/>
    <mergeCell ref="G128:H128"/>
    <mergeCell ref="E127:F127"/>
    <mergeCell ref="A121:C121"/>
    <mergeCell ref="E121:F121"/>
  </mergeCells>
  <printOptions/>
  <pageMargins left="0.7874015748031497" right="0.15748031496062992" top="0.2362204724409449" bottom="0.15748031496062992" header="0" footer="0.11811023622047245"/>
  <pageSetup horizontalDpi="600" verticalDpi="600" orientation="portrait" paperSize="9" scale="77" r:id="rId1"/>
  <rowBreaks count="3" manualBreakCount="3">
    <brk id="20" max="7" man="1"/>
    <brk id="60" max="7" man="1"/>
    <brk id="12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Batrakova</dc:creator>
  <cp:keywords/>
  <dc:description/>
  <cp:lastModifiedBy>Economist</cp:lastModifiedBy>
  <cp:lastPrinted>2014-03-05T05:20:24Z</cp:lastPrinted>
  <dcterms:created xsi:type="dcterms:W3CDTF">2013-01-14T11:48:13Z</dcterms:created>
  <dcterms:modified xsi:type="dcterms:W3CDTF">2014-03-05T06:10:57Z</dcterms:modified>
  <cp:category/>
  <cp:version/>
  <cp:contentType/>
  <cp:contentStatus/>
</cp:coreProperties>
</file>